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showInkAnnotation="0" autoCompressPictures="0"/>
  <bookViews>
    <workbookView xWindow="2580" yWindow="1120" windowWidth="38400" windowHeight="21160" tabRatio="950" firstSheet="3" activeTab="16"/>
  </bookViews>
  <sheets>
    <sheet name="Icons-Freemind" sheetId="1" r:id="rId1"/>
    <sheet name="Clouds-Freemind" sheetId="9" r:id="rId2"/>
    <sheet name="Guillemets-ArgoUML" sheetId="10" r:id="rId3"/>
    <sheet name="Total-101Companies" sheetId="23" r:id="rId4"/>
    <sheet name="Cut-101Companies" sheetId="24" r:id="rId5"/>
    <sheet name="Environmentlock-BerkeleyDB" sheetId="13" r:id="rId6"/>
    <sheet name="Checksum-BerkeleyDB" sheetId="14" r:id="rId7"/>
    <sheet name="DeleteOp-BerkeleyDB" sheetId="16" r:id="rId8"/>
    <sheet name="LookAhead-BerkeleyDB" sheetId="18" r:id="rId9"/>
    <sheet name="Evictor-BerkeleyDB" sheetId="19" r:id="rId10"/>
    <sheet name="NIO-BerkeleyDB" sheetId="20" r:id="rId11"/>
    <sheet name="IO-BerkeleyDB" sheetId="27" r:id="rId12"/>
    <sheet name="INCompressor-BerkeleyDB" sheetId="26" r:id="rId13"/>
    <sheet name="Sudoku-Solver" sheetId="30" r:id="rId14"/>
    <sheet name="Sudoku-Undo" sheetId="31" r:id="rId15"/>
    <sheet name="Sudoku-guesser" sheetId="32" r:id="rId16"/>
    <sheet name="Gráficos" sheetId="29" r:id="rId17"/>
  </sheets>
  <definedNames>
    <definedName name="Concerns" localSheetId="4">'Clouds-Freemind'!#REF!</definedName>
    <definedName name="Concerns" localSheetId="12">'Clouds-Freemind'!#REF!</definedName>
    <definedName name="Concerns" localSheetId="11">'Clouds-Freemind'!#REF!</definedName>
    <definedName name="Concerns" localSheetId="3">'Clouds-Freemind'!#REF!</definedName>
    <definedName name="Concerns">'Clouds-Freemind'!#REF!</definedName>
  </definedNames>
  <calcPr calcId="14000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7" i="29" l="1"/>
  <c r="D57" i="29"/>
  <c r="C57" i="29"/>
  <c r="B57" i="29"/>
  <c r="E37" i="29"/>
  <c r="D37" i="29"/>
  <c r="C37" i="29"/>
  <c r="B37" i="29"/>
  <c r="E17" i="29"/>
  <c r="D17" i="29"/>
  <c r="C17" i="29"/>
  <c r="B17" i="29"/>
  <c r="D66" i="32"/>
  <c r="E66" i="32"/>
  <c r="G66" i="32"/>
  <c r="H66" i="32"/>
  <c r="J66" i="32"/>
  <c r="K66" i="32"/>
  <c r="K67" i="32"/>
  <c r="D67" i="32"/>
  <c r="C67" i="32"/>
  <c r="B67" i="32"/>
  <c r="K48" i="32"/>
  <c r="D47" i="32"/>
  <c r="E47" i="32"/>
  <c r="D89" i="32"/>
  <c r="E89" i="32"/>
  <c r="G89" i="32"/>
  <c r="H89" i="32"/>
  <c r="J89" i="32"/>
  <c r="K89" i="32"/>
  <c r="D90" i="32"/>
  <c r="E90" i="32"/>
  <c r="G90" i="32"/>
  <c r="H90" i="32"/>
  <c r="J90" i="32"/>
  <c r="K90" i="32"/>
  <c r="K91" i="32"/>
  <c r="D91" i="32"/>
  <c r="C91" i="32"/>
  <c r="B91" i="32"/>
  <c r="I90" i="32"/>
  <c r="F90" i="32"/>
  <c r="I89" i="32"/>
  <c r="F89" i="32"/>
  <c r="K84" i="32"/>
  <c r="B84" i="32"/>
  <c r="C81" i="32"/>
  <c r="E81" i="32"/>
  <c r="C82" i="32"/>
  <c r="E82" i="32"/>
  <c r="E83" i="32"/>
  <c r="E84" i="32"/>
  <c r="F84" i="32"/>
  <c r="D83" i="32"/>
  <c r="D82" i="32"/>
  <c r="D81" i="32"/>
  <c r="K76" i="32"/>
  <c r="B76" i="32"/>
  <c r="C73" i="32"/>
  <c r="E73" i="32"/>
  <c r="C74" i="32"/>
  <c r="E74" i="32"/>
  <c r="E75" i="32"/>
  <c r="E76" i="32"/>
  <c r="F76" i="32"/>
  <c r="D75" i="32"/>
  <c r="D74" i="32"/>
  <c r="D73" i="32"/>
  <c r="D65" i="32"/>
  <c r="E65" i="32"/>
  <c r="G65" i="32"/>
  <c r="H65" i="32"/>
  <c r="J65" i="32"/>
  <c r="K65" i="32"/>
  <c r="I66" i="32"/>
  <c r="F66" i="32"/>
  <c r="I65" i="32"/>
  <c r="F65" i="32"/>
  <c r="D59" i="32"/>
  <c r="E59" i="32"/>
  <c r="G59" i="32"/>
  <c r="H59" i="32"/>
  <c r="J59" i="32"/>
  <c r="K59" i="32"/>
  <c r="D60" i="32"/>
  <c r="E60" i="32"/>
  <c r="G60" i="32"/>
  <c r="H60" i="32"/>
  <c r="J60" i="32"/>
  <c r="K60" i="32"/>
  <c r="D61" i="32"/>
  <c r="E61" i="32"/>
  <c r="G61" i="32"/>
  <c r="H61" i="32"/>
  <c r="J61" i="32"/>
  <c r="K61" i="32"/>
  <c r="K62" i="32"/>
  <c r="D62" i="32"/>
  <c r="C62" i="32"/>
  <c r="B62" i="32"/>
  <c r="I61" i="32"/>
  <c r="F61" i="32"/>
  <c r="I60" i="32"/>
  <c r="F60" i="32"/>
  <c r="I59" i="32"/>
  <c r="F59" i="32"/>
  <c r="D53" i="32"/>
  <c r="E53" i="32"/>
  <c r="G53" i="32"/>
  <c r="H53" i="32"/>
  <c r="J53" i="32"/>
  <c r="K53" i="32"/>
  <c r="D54" i="32"/>
  <c r="E54" i="32"/>
  <c r="G54" i="32"/>
  <c r="H54" i="32"/>
  <c r="J54" i="32"/>
  <c r="K54" i="32"/>
  <c r="D55" i="32"/>
  <c r="E55" i="32"/>
  <c r="G55" i="32"/>
  <c r="H55" i="32"/>
  <c r="J55" i="32"/>
  <c r="K55" i="32"/>
  <c r="K56" i="32"/>
  <c r="D56" i="32"/>
  <c r="C56" i="32"/>
  <c r="B56" i="32"/>
  <c r="I55" i="32"/>
  <c r="F55" i="32"/>
  <c r="I54" i="32"/>
  <c r="F54" i="32"/>
  <c r="I53" i="32"/>
  <c r="F53" i="32"/>
  <c r="B42" i="32"/>
  <c r="C38" i="32"/>
  <c r="E38" i="32"/>
  <c r="C39" i="32"/>
  <c r="E39" i="32"/>
  <c r="C40" i="32"/>
  <c r="E40" i="32"/>
  <c r="K41" i="32"/>
  <c r="E41" i="32"/>
  <c r="E42" i="32"/>
  <c r="F42" i="32"/>
  <c r="D41" i="32"/>
  <c r="D40" i="32"/>
  <c r="D39" i="32"/>
  <c r="D38" i="32"/>
  <c r="B35" i="32"/>
  <c r="C31" i="32"/>
  <c r="E31" i="32"/>
  <c r="C32" i="32"/>
  <c r="E32" i="32"/>
  <c r="C33" i="32"/>
  <c r="E33" i="32"/>
  <c r="K34" i="32"/>
  <c r="E34" i="32"/>
  <c r="E35" i="32"/>
  <c r="F35" i="32"/>
  <c r="D34" i="32"/>
  <c r="D33" i="32"/>
  <c r="D32" i="32"/>
  <c r="D31" i="32"/>
  <c r="B26" i="32"/>
  <c r="C23" i="32"/>
  <c r="E23" i="32"/>
  <c r="C24" i="32"/>
  <c r="E24" i="32"/>
  <c r="K26" i="32"/>
  <c r="E25" i="32"/>
  <c r="E26" i="32"/>
  <c r="F26" i="32"/>
  <c r="D25" i="32"/>
  <c r="D24" i="32"/>
  <c r="D23" i="32"/>
  <c r="B20" i="32"/>
  <c r="C16" i="32"/>
  <c r="E16" i="32"/>
  <c r="C17" i="32"/>
  <c r="E17" i="32"/>
  <c r="C18" i="32"/>
  <c r="E18" i="32"/>
  <c r="K19" i="32"/>
  <c r="E19" i="32"/>
  <c r="E20" i="32"/>
  <c r="F20" i="32"/>
  <c r="D19" i="32"/>
  <c r="D18" i="32"/>
  <c r="D17" i="32"/>
  <c r="D16" i="32"/>
  <c r="B13" i="32"/>
  <c r="C9" i="32"/>
  <c r="E9" i="32"/>
  <c r="C10" i="32"/>
  <c r="E10" i="32"/>
  <c r="C11" i="32"/>
  <c r="E11" i="32"/>
  <c r="K12" i="32"/>
  <c r="E12" i="32"/>
  <c r="E13" i="32"/>
  <c r="F13" i="32"/>
  <c r="D12" i="32"/>
  <c r="D11" i="32"/>
  <c r="D10" i="32"/>
  <c r="D9" i="32"/>
  <c r="E56" i="29"/>
  <c r="D56" i="29"/>
  <c r="D55" i="31"/>
  <c r="E55" i="31"/>
  <c r="G55" i="31"/>
  <c r="H55" i="31"/>
  <c r="J55" i="31"/>
  <c r="K55" i="31"/>
  <c r="K56" i="31"/>
  <c r="C56" i="29"/>
  <c r="D61" i="31"/>
  <c r="E61" i="31"/>
  <c r="G61" i="31"/>
  <c r="H61" i="31"/>
  <c r="J61" i="31"/>
  <c r="K61" i="31"/>
  <c r="K62" i="31"/>
  <c r="B56" i="29"/>
  <c r="E55" i="29"/>
  <c r="D55" i="29"/>
  <c r="C55" i="29"/>
  <c r="B55" i="29"/>
  <c r="E81" i="30"/>
  <c r="E82" i="30"/>
  <c r="K84" i="30"/>
  <c r="E83" i="30"/>
  <c r="E84" i="30"/>
  <c r="F84" i="30"/>
  <c r="E35" i="29"/>
  <c r="E45" i="30"/>
  <c r="E46" i="30"/>
  <c r="E47" i="30"/>
  <c r="K48" i="30"/>
  <c r="E48" i="30"/>
  <c r="E49" i="30"/>
  <c r="F49" i="30"/>
  <c r="D35" i="29"/>
  <c r="E31" i="30"/>
  <c r="E32" i="30"/>
  <c r="E33" i="30"/>
  <c r="K34" i="30"/>
  <c r="E34" i="30"/>
  <c r="E35" i="30"/>
  <c r="F35" i="30"/>
  <c r="C35" i="29"/>
  <c r="E38" i="30"/>
  <c r="E39" i="30"/>
  <c r="E40" i="30"/>
  <c r="K41" i="30"/>
  <c r="E41" i="30"/>
  <c r="E42" i="30"/>
  <c r="F42" i="30"/>
  <c r="B35" i="29"/>
  <c r="E81" i="31"/>
  <c r="E82" i="31"/>
  <c r="K84" i="31"/>
  <c r="E83" i="31"/>
  <c r="E84" i="31"/>
  <c r="F84" i="31"/>
  <c r="E36" i="29"/>
  <c r="E45" i="31"/>
  <c r="E46" i="31"/>
  <c r="E47" i="31"/>
  <c r="K48" i="31"/>
  <c r="E48" i="31"/>
  <c r="E49" i="31"/>
  <c r="F49" i="31"/>
  <c r="D36" i="29"/>
  <c r="E31" i="31"/>
  <c r="E32" i="31"/>
  <c r="E33" i="31"/>
  <c r="K34" i="31"/>
  <c r="E34" i="31"/>
  <c r="E35" i="31"/>
  <c r="F35" i="31"/>
  <c r="C36" i="29"/>
  <c r="E38" i="31"/>
  <c r="E39" i="31"/>
  <c r="E40" i="31"/>
  <c r="K41" i="31"/>
  <c r="E41" i="31"/>
  <c r="E42" i="31"/>
  <c r="F42" i="31"/>
  <c r="B36" i="29"/>
  <c r="E73" i="31"/>
  <c r="E74" i="31"/>
  <c r="K76" i="31"/>
  <c r="E75" i="31"/>
  <c r="E76" i="31"/>
  <c r="F76" i="31"/>
  <c r="E16" i="29"/>
  <c r="E23" i="31"/>
  <c r="E24" i="31"/>
  <c r="E25" i="31"/>
  <c r="K26" i="31"/>
  <c r="E26" i="31"/>
  <c r="E27" i="31"/>
  <c r="F27" i="31"/>
  <c r="D16" i="29"/>
  <c r="C16" i="29"/>
  <c r="E16" i="31"/>
  <c r="E17" i="31"/>
  <c r="E18" i="31"/>
  <c r="K19" i="31"/>
  <c r="E19" i="31"/>
  <c r="E20" i="31"/>
  <c r="F20" i="31"/>
  <c r="B16" i="29"/>
  <c r="E73" i="30"/>
  <c r="E74" i="30"/>
  <c r="K76" i="30"/>
  <c r="E75" i="30"/>
  <c r="E76" i="30"/>
  <c r="F76" i="30"/>
  <c r="E15" i="29"/>
  <c r="E23" i="30"/>
  <c r="E24" i="30"/>
  <c r="E25" i="30"/>
  <c r="K26" i="30"/>
  <c r="E26" i="30"/>
  <c r="E27" i="30"/>
  <c r="F27" i="30"/>
  <c r="D15" i="29"/>
  <c r="E9" i="30"/>
  <c r="E10" i="30"/>
  <c r="E11" i="30"/>
  <c r="K12" i="30"/>
  <c r="E12" i="30"/>
  <c r="E13" i="30"/>
  <c r="F13" i="30"/>
  <c r="C15" i="29"/>
  <c r="E16" i="30"/>
  <c r="E17" i="30"/>
  <c r="E18" i="30"/>
  <c r="K19" i="30"/>
  <c r="E19" i="30"/>
  <c r="E20" i="30"/>
  <c r="F20" i="30"/>
  <c r="B15" i="29"/>
  <c r="D89" i="31"/>
  <c r="E89" i="31"/>
  <c r="G89" i="31"/>
  <c r="H89" i="31"/>
  <c r="J89" i="31"/>
  <c r="K89" i="31"/>
  <c r="D90" i="31"/>
  <c r="E90" i="31"/>
  <c r="G90" i="31"/>
  <c r="H90" i="31"/>
  <c r="J90" i="31"/>
  <c r="K90" i="31"/>
  <c r="K91" i="31"/>
  <c r="D91" i="31"/>
  <c r="C91" i="31"/>
  <c r="B91" i="31"/>
  <c r="I90" i="31"/>
  <c r="F90" i="31"/>
  <c r="I89" i="31"/>
  <c r="F89" i="31"/>
  <c r="B84" i="31"/>
  <c r="C81" i="31"/>
  <c r="C82" i="31"/>
  <c r="D83" i="31"/>
  <c r="D82" i="31"/>
  <c r="D81" i="31"/>
  <c r="B76" i="31"/>
  <c r="C73" i="31"/>
  <c r="C74" i="31"/>
  <c r="D75" i="31"/>
  <c r="D74" i="31"/>
  <c r="D73" i="31"/>
  <c r="D65" i="31"/>
  <c r="E65" i="31"/>
  <c r="G65" i="31"/>
  <c r="H65" i="31"/>
  <c r="J65" i="31"/>
  <c r="K65" i="31"/>
  <c r="D66" i="31"/>
  <c r="E66" i="31"/>
  <c r="G66" i="31"/>
  <c r="H66" i="31"/>
  <c r="J66" i="31"/>
  <c r="K66" i="31"/>
  <c r="K68" i="31"/>
  <c r="D67" i="31"/>
  <c r="D68" i="31"/>
  <c r="C68" i="31"/>
  <c r="B68" i="31"/>
  <c r="E67" i="31"/>
  <c r="G67" i="31"/>
  <c r="H67" i="31"/>
  <c r="J67" i="31"/>
  <c r="K67" i="31"/>
  <c r="I67" i="31"/>
  <c r="F67" i="31"/>
  <c r="I66" i="31"/>
  <c r="F66" i="31"/>
  <c r="I65" i="31"/>
  <c r="F65" i="31"/>
  <c r="D59" i="31"/>
  <c r="E59" i="31"/>
  <c r="G59" i="31"/>
  <c r="H59" i="31"/>
  <c r="J59" i="31"/>
  <c r="K59" i="31"/>
  <c r="D60" i="31"/>
  <c r="E60" i="31"/>
  <c r="G60" i="31"/>
  <c r="H60" i="31"/>
  <c r="J60" i="31"/>
  <c r="K60" i="31"/>
  <c r="D62" i="31"/>
  <c r="C62" i="31"/>
  <c r="B62" i="31"/>
  <c r="I61" i="31"/>
  <c r="F61" i="31"/>
  <c r="I60" i="31"/>
  <c r="F60" i="31"/>
  <c r="I59" i="31"/>
  <c r="F59" i="31"/>
  <c r="D53" i="31"/>
  <c r="E53" i="31"/>
  <c r="G53" i="31"/>
  <c r="H53" i="31"/>
  <c r="J53" i="31"/>
  <c r="K53" i="31"/>
  <c r="D54" i="31"/>
  <c r="E54" i="31"/>
  <c r="G54" i="31"/>
  <c r="H54" i="31"/>
  <c r="J54" i="31"/>
  <c r="K54" i="31"/>
  <c r="D56" i="31"/>
  <c r="C56" i="31"/>
  <c r="B56" i="31"/>
  <c r="I55" i="31"/>
  <c r="F55" i="31"/>
  <c r="I54" i="31"/>
  <c r="F54" i="31"/>
  <c r="I53" i="31"/>
  <c r="F53" i="31"/>
  <c r="B49" i="31"/>
  <c r="C45" i="31"/>
  <c r="C46" i="31"/>
  <c r="C47" i="31"/>
  <c r="D48" i="31"/>
  <c r="D47" i="31"/>
  <c r="D46" i="31"/>
  <c r="D45" i="31"/>
  <c r="B42" i="31"/>
  <c r="C38" i="31"/>
  <c r="C39" i="31"/>
  <c r="C40" i="31"/>
  <c r="D41" i="31"/>
  <c r="D40" i="31"/>
  <c r="D39" i="31"/>
  <c r="D38" i="31"/>
  <c r="B35" i="31"/>
  <c r="C31" i="31"/>
  <c r="C32" i="31"/>
  <c r="C33" i="31"/>
  <c r="D34" i="31"/>
  <c r="D33" i="31"/>
  <c r="D32" i="31"/>
  <c r="D31" i="31"/>
  <c r="B27" i="31"/>
  <c r="C23" i="31"/>
  <c r="C24" i="31"/>
  <c r="C25" i="31"/>
  <c r="D26" i="31"/>
  <c r="D25" i="31"/>
  <c r="D24" i="31"/>
  <c r="D23" i="31"/>
  <c r="B20" i="31"/>
  <c r="C16" i="31"/>
  <c r="C17" i="31"/>
  <c r="C18" i="31"/>
  <c r="D19" i="31"/>
  <c r="D18" i="31"/>
  <c r="D17" i="31"/>
  <c r="D16" i="31"/>
  <c r="B13" i="31"/>
  <c r="C9" i="31"/>
  <c r="E9" i="31"/>
  <c r="C10" i="31"/>
  <c r="E10" i="31"/>
  <c r="C11" i="31"/>
  <c r="E11" i="31"/>
  <c r="K12" i="31"/>
  <c r="E12" i="31"/>
  <c r="E13" i="31"/>
  <c r="F13" i="31"/>
  <c r="D12" i="31"/>
  <c r="D11" i="31"/>
  <c r="D10" i="31"/>
  <c r="D9" i="31"/>
  <c r="D89" i="30"/>
  <c r="E89" i="30"/>
  <c r="G89" i="30"/>
  <c r="H89" i="30"/>
  <c r="J89" i="30"/>
  <c r="K89" i="30"/>
  <c r="D90" i="30"/>
  <c r="E90" i="30"/>
  <c r="G90" i="30"/>
  <c r="H90" i="30"/>
  <c r="J90" i="30"/>
  <c r="K90" i="30"/>
  <c r="K91" i="30"/>
  <c r="D91" i="30"/>
  <c r="C91" i="30"/>
  <c r="B91" i="30"/>
  <c r="I90" i="30"/>
  <c r="F90" i="30"/>
  <c r="I89" i="30"/>
  <c r="F89" i="30"/>
  <c r="B84" i="30"/>
  <c r="C81" i="30"/>
  <c r="C82" i="30"/>
  <c r="D83" i="30"/>
  <c r="D82" i="30"/>
  <c r="D81" i="30"/>
  <c r="B76" i="30"/>
  <c r="C73" i="30"/>
  <c r="C74" i="30"/>
  <c r="D75" i="30"/>
  <c r="D74" i="30"/>
  <c r="D73" i="30"/>
  <c r="D65" i="30"/>
  <c r="E65" i="30"/>
  <c r="G65" i="30"/>
  <c r="H65" i="30"/>
  <c r="J65" i="30"/>
  <c r="K65" i="30"/>
  <c r="D66" i="30"/>
  <c r="E66" i="30"/>
  <c r="G66" i="30"/>
  <c r="H66" i="30"/>
  <c r="J66" i="30"/>
  <c r="K66" i="30"/>
  <c r="K68" i="30"/>
  <c r="D67" i="30"/>
  <c r="D68" i="30"/>
  <c r="C68" i="30"/>
  <c r="B68" i="30"/>
  <c r="E67" i="30"/>
  <c r="G67" i="30"/>
  <c r="H67" i="30"/>
  <c r="J67" i="30"/>
  <c r="K67" i="30"/>
  <c r="I67" i="30"/>
  <c r="F67" i="30"/>
  <c r="I66" i="30"/>
  <c r="F66" i="30"/>
  <c r="I65" i="30"/>
  <c r="F65" i="30"/>
  <c r="D59" i="30"/>
  <c r="E59" i="30"/>
  <c r="G59" i="30"/>
  <c r="H59" i="30"/>
  <c r="J59" i="30"/>
  <c r="K59" i="30"/>
  <c r="D60" i="30"/>
  <c r="E60" i="30"/>
  <c r="G60" i="30"/>
  <c r="H60" i="30"/>
  <c r="J60" i="30"/>
  <c r="K60" i="30"/>
  <c r="D61" i="30"/>
  <c r="E61" i="30"/>
  <c r="G61" i="30"/>
  <c r="H61" i="30"/>
  <c r="J61" i="30"/>
  <c r="K61" i="30"/>
  <c r="K62" i="30"/>
  <c r="D62" i="30"/>
  <c r="C62" i="30"/>
  <c r="B62" i="30"/>
  <c r="I61" i="30"/>
  <c r="F61" i="30"/>
  <c r="I60" i="30"/>
  <c r="F60" i="30"/>
  <c r="I59" i="30"/>
  <c r="F59" i="30"/>
  <c r="D53" i="30"/>
  <c r="E53" i="30"/>
  <c r="G53" i="30"/>
  <c r="H53" i="30"/>
  <c r="J53" i="30"/>
  <c r="K53" i="30"/>
  <c r="D54" i="30"/>
  <c r="E54" i="30"/>
  <c r="G54" i="30"/>
  <c r="H54" i="30"/>
  <c r="J54" i="30"/>
  <c r="K54" i="30"/>
  <c r="D55" i="30"/>
  <c r="E55" i="30"/>
  <c r="G55" i="30"/>
  <c r="H55" i="30"/>
  <c r="J55" i="30"/>
  <c r="K55" i="30"/>
  <c r="K56" i="30"/>
  <c r="D56" i="30"/>
  <c r="C56" i="30"/>
  <c r="B56" i="30"/>
  <c r="I55" i="30"/>
  <c r="F55" i="30"/>
  <c r="I54" i="30"/>
  <c r="F54" i="30"/>
  <c r="I53" i="30"/>
  <c r="F53" i="30"/>
  <c r="B49" i="30"/>
  <c r="C45" i="30"/>
  <c r="C46" i="30"/>
  <c r="C47" i="30"/>
  <c r="D48" i="30"/>
  <c r="D47" i="30"/>
  <c r="D46" i="30"/>
  <c r="D45" i="30"/>
  <c r="B42" i="30"/>
  <c r="C38" i="30"/>
  <c r="C39" i="30"/>
  <c r="C40" i="30"/>
  <c r="D41" i="30"/>
  <c r="D40" i="30"/>
  <c r="D39" i="30"/>
  <c r="D38" i="30"/>
  <c r="B35" i="30"/>
  <c r="C31" i="30"/>
  <c r="C32" i="30"/>
  <c r="C33" i="30"/>
  <c r="D34" i="30"/>
  <c r="D33" i="30"/>
  <c r="D32" i="30"/>
  <c r="D31" i="30"/>
  <c r="B27" i="30"/>
  <c r="C23" i="30"/>
  <c r="C24" i="30"/>
  <c r="C25" i="30"/>
  <c r="D26" i="30"/>
  <c r="D25" i="30"/>
  <c r="D24" i="30"/>
  <c r="D23" i="30"/>
  <c r="B20" i="30"/>
  <c r="C16" i="30"/>
  <c r="C17" i="30"/>
  <c r="C18" i="30"/>
  <c r="D19" i="30"/>
  <c r="D18" i="30"/>
  <c r="D17" i="30"/>
  <c r="D16" i="30"/>
  <c r="B13" i="30"/>
  <c r="C9" i="30"/>
  <c r="C10" i="30"/>
  <c r="C11" i="30"/>
  <c r="D12" i="30"/>
  <c r="D11" i="30"/>
  <c r="D10" i="30"/>
  <c r="D9" i="30"/>
  <c r="K97" i="14"/>
  <c r="K89" i="13"/>
  <c r="E54" i="29"/>
  <c r="K96" i="27"/>
  <c r="E53" i="29"/>
  <c r="K95" i="20"/>
  <c r="E52" i="29"/>
  <c r="E51" i="29"/>
  <c r="E50" i="29"/>
  <c r="E49" i="29"/>
  <c r="E46" i="29"/>
  <c r="E45" i="29"/>
  <c r="K98" i="10"/>
  <c r="E44" i="29"/>
  <c r="E43" i="29"/>
  <c r="E42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C54" i="29"/>
  <c r="C53" i="29"/>
  <c r="C52" i="29"/>
  <c r="C51" i="29"/>
  <c r="K95" i="18"/>
  <c r="C50" i="29"/>
  <c r="C49" i="29"/>
  <c r="C48" i="29"/>
  <c r="C47" i="29"/>
  <c r="C46" i="29"/>
  <c r="C45" i="29"/>
  <c r="C44" i="29"/>
  <c r="C43" i="29"/>
  <c r="C42" i="29"/>
  <c r="B54" i="29"/>
  <c r="B53" i="29"/>
  <c r="B52" i="29"/>
  <c r="B51" i="29"/>
  <c r="B50" i="29"/>
  <c r="D117" i="16"/>
  <c r="G113" i="16"/>
  <c r="J113" i="16"/>
  <c r="K113" i="16"/>
  <c r="G114" i="16"/>
  <c r="J114" i="16"/>
  <c r="K114" i="16"/>
  <c r="G115" i="16"/>
  <c r="J115" i="16"/>
  <c r="K115" i="16"/>
  <c r="G116" i="16"/>
  <c r="J116" i="16"/>
  <c r="K116" i="16"/>
  <c r="E117" i="16"/>
  <c r="G117" i="16"/>
  <c r="H117" i="16"/>
  <c r="J117" i="16"/>
  <c r="K117" i="16"/>
  <c r="K118" i="16"/>
  <c r="B49" i="29"/>
  <c r="B48" i="29"/>
  <c r="B47" i="29"/>
  <c r="B46" i="29"/>
  <c r="B45" i="29"/>
  <c r="B44" i="29"/>
  <c r="B43" i="29"/>
  <c r="B42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D34" i="29"/>
  <c r="B59" i="27"/>
  <c r="C56" i="27"/>
  <c r="E56" i="27"/>
  <c r="C57" i="27"/>
  <c r="E57" i="27"/>
  <c r="K60" i="27"/>
  <c r="E58" i="27"/>
  <c r="E59" i="27"/>
  <c r="F59" i="27"/>
  <c r="D33" i="29"/>
  <c r="D32" i="29"/>
  <c r="D31" i="29"/>
  <c r="D30" i="29"/>
  <c r="D29" i="29"/>
  <c r="D28" i="29"/>
  <c r="D27" i="29"/>
  <c r="D26" i="29"/>
  <c r="D25" i="29"/>
  <c r="D24" i="29"/>
  <c r="D23" i="29"/>
  <c r="D22" i="29"/>
  <c r="C34" i="29"/>
  <c r="C33" i="29"/>
  <c r="C32" i="29"/>
  <c r="C31" i="29"/>
  <c r="C30" i="29"/>
  <c r="C29" i="29"/>
  <c r="C28" i="29"/>
  <c r="C27" i="29"/>
  <c r="C26" i="29"/>
  <c r="C25" i="29"/>
  <c r="E41" i="10"/>
  <c r="E42" i="10"/>
  <c r="E43" i="10"/>
  <c r="K45" i="10"/>
  <c r="E44" i="10"/>
  <c r="E45" i="10"/>
  <c r="F45" i="10"/>
  <c r="C24" i="29"/>
  <c r="C23" i="29"/>
  <c r="C22" i="29"/>
  <c r="B34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E14" i="29"/>
  <c r="E13" i="29"/>
  <c r="E12" i="29"/>
  <c r="E11" i="29"/>
  <c r="E10" i="29"/>
  <c r="E9" i="29"/>
  <c r="E8" i="29"/>
  <c r="E7" i="29"/>
  <c r="E6" i="29"/>
  <c r="E5" i="29"/>
  <c r="E4" i="29"/>
  <c r="E3" i="29"/>
  <c r="D14" i="29"/>
  <c r="D13" i="29"/>
  <c r="D12" i="29"/>
  <c r="D11" i="29"/>
  <c r="D10" i="29"/>
  <c r="D9" i="29"/>
  <c r="D8" i="29"/>
  <c r="D7" i="29"/>
  <c r="D6" i="29"/>
  <c r="D5" i="29"/>
  <c r="D4" i="29"/>
  <c r="D3" i="29"/>
  <c r="C14" i="29"/>
  <c r="C13" i="29"/>
  <c r="C12" i="29"/>
  <c r="C11" i="29"/>
  <c r="C10" i="29"/>
  <c r="C9" i="29"/>
  <c r="C8" i="29"/>
  <c r="C7" i="29"/>
  <c r="C6" i="29"/>
  <c r="C5" i="29"/>
  <c r="C4" i="29"/>
  <c r="C3" i="29"/>
  <c r="B14" i="29"/>
  <c r="B13" i="29"/>
  <c r="B12" i="29"/>
  <c r="B11" i="29"/>
  <c r="B10" i="29"/>
  <c r="B9" i="29"/>
  <c r="B8" i="29"/>
  <c r="B7" i="29"/>
  <c r="B6" i="29"/>
  <c r="B5" i="29"/>
  <c r="B4" i="29"/>
  <c r="B3" i="29"/>
  <c r="C2" i="29"/>
  <c r="E2" i="29"/>
  <c r="D2" i="29"/>
  <c r="B2" i="29"/>
  <c r="C95" i="19"/>
  <c r="D95" i="19"/>
  <c r="B95" i="19"/>
  <c r="D123" i="26"/>
  <c r="E123" i="26"/>
  <c r="G123" i="26"/>
  <c r="H123" i="26"/>
  <c r="J123" i="26"/>
  <c r="K123" i="26"/>
  <c r="K124" i="26"/>
  <c r="D124" i="26"/>
  <c r="C124" i="26"/>
  <c r="B124" i="26"/>
  <c r="D112" i="26"/>
  <c r="E112" i="26"/>
  <c r="G112" i="26"/>
  <c r="H112" i="26"/>
  <c r="J112" i="26"/>
  <c r="K112" i="26"/>
  <c r="D113" i="26"/>
  <c r="E113" i="26"/>
  <c r="G113" i="26"/>
  <c r="H113" i="26"/>
  <c r="J113" i="26"/>
  <c r="K113" i="26"/>
  <c r="K115" i="26"/>
  <c r="D115" i="26"/>
  <c r="C115" i="26"/>
  <c r="B115" i="26"/>
  <c r="F112" i="26"/>
  <c r="F113" i="26"/>
  <c r="B34" i="26"/>
  <c r="C30" i="26"/>
  <c r="E30" i="26"/>
  <c r="C31" i="26"/>
  <c r="E31" i="26"/>
  <c r="C32" i="26"/>
  <c r="E32" i="26"/>
  <c r="K37" i="26"/>
  <c r="C33" i="26"/>
  <c r="E33" i="26"/>
  <c r="E34" i="26"/>
  <c r="F34" i="26"/>
  <c r="B26" i="26"/>
  <c r="C23" i="26"/>
  <c r="D23" i="26"/>
  <c r="E23" i="26"/>
  <c r="C24" i="26"/>
  <c r="D24" i="26"/>
  <c r="E24" i="26"/>
  <c r="B68" i="26"/>
  <c r="C65" i="26"/>
  <c r="D65" i="26"/>
  <c r="E65" i="26"/>
  <c r="C66" i="26"/>
  <c r="D66" i="26"/>
  <c r="E66" i="26"/>
  <c r="D94" i="27"/>
  <c r="E94" i="27"/>
  <c r="G94" i="27"/>
  <c r="H94" i="27"/>
  <c r="J94" i="27"/>
  <c r="K94" i="27"/>
  <c r="D95" i="27"/>
  <c r="E95" i="27"/>
  <c r="G95" i="27"/>
  <c r="H95" i="27"/>
  <c r="J95" i="27"/>
  <c r="K95" i="27"/>
  <c r="D96" i="27"/>
  <c r="C96" i="27"/>
  <c r="B96" i="27"/>
  <c r="K89" i="27"/>
  <c r="D87" i="27"/>
  <c r="D88" i="27"/>
  <c r="D89" i="27"/>
  <c r="C89" i="27"/>
  <c r="B89" i="27"/>
  <c r="F67" i="20"/>
  <c r="D93" i="20"/>
  <c r="D94" i="20"/>
  <c r="D95" i="20"/>
  <c r="C95" i="20"/>
  <c r="E93" i="20"/>
  <c r="G93" i="20"/>
  <c r="H93" i="20"/>
  <c r="J93" i="20"/>
  <c r="K93" i="20"/>
  <c r="E94" i="20"/>
  <c r="G94" i="20"/>
  <c r="H94" i="20"/>
  <c r="J94" i="20"/>
  <c r="K94" i="20"/>
  <c r="K88" i="20"/>
  <c r="B95" i="20"/>
  <c r="C88" i="20"/>
  <c r="D86" i="20"/>
  <c r="D87" i="20"/>
  <c r="D88" i="20"/>
  <c r="B88" i="20"/>
  <c r="K95" i="19"/>
  <c r="D93" i="18"/>
  <c r="D94" i="18"/>
  <c r="D95" i="18"/>
  <c r="B95" i="18"/>
  <c r="C95" i="18"/>
  <c r="D104" i="16"/>
  <c r="E104" i="16"/>
  <c r="G104" i="16"/>
  <c r="H104" i="16"/>
  <c r="J104" i="16"/>
  <c r="K104" i="16"/>
  <c r="D105" i="16"/>
  <c r="E105" i="16"/>
  <c r="G105" i="16"/>
  <c r="H105" i="16"/>
  <c r="J105" i="16"/>
  <c r="K105" i="16"/>
  <c r="D106" i="16"/>
  <c r="E106" i="16"/>
  <c r="G106" i="16"/>
  <c r="H106" i="16"/>
  <c r="J106" i="16"/>
  <c r="K106" i="16"/>
  <c r="K107" i="16"/>
  <c r="D107" i="16"/>
  <c r="C107" i="16"/>
  <c r="B107" i="16"/>
  <c r="D113" i="16"/>
  <c r="D114" i="16"/>
  <c r="D115" i="16"/>
  <c r="D116" i="16"/>
  <c r="D118" i="16"/>
  <c r="C118" i="16"/>
  <c r="B118" i="16"/>
  <c r="B101" i="16"/>
  <c r="D100" i="16"/>
  <c r="E100" i="16"/>
  <c r="G100" i="16"/>
  <c r="H100" i="16"/>
  <c r="J100" i="16"/>
  <c r="K100" i="16"/>
  <c r="D96" i="16"/>
  <c r="E96" i="16"/>
  <c r="G96" i="16"/>
  <c r="H96" i="16"/>
  <c r="J96" i="16"/>
  <c r="K96" i="16"/>
  <c r="I100" i="16"/>
  <c r="I96" i="16"/>
  <c r="F96" i="16"/>
  <c r="F100" i="16"/>
  <c r="D97" i="16"/>
  <c r="D98" i="16"/>
  <c r="D99" i="16"/>
  <c r="D101" i="16"/>
  <c r="C101" i="16"/>
  <c r="B63" i="16"/>
  <c r="C59" i="16"/>
  <c r="D59" i="16"/>
  <c r="E59" i="16"/>
  <c r="C57" i="16"/>
  <c r="E57" i="16"/>
  <c r="C58" i="16"/>
  <c r="E58" i="16"/>
  <c r="C60" i="16"/>
  <c r="E60" i="16"/>
  <c r="C61" i="16"/>
  <c r="E61" i="16"/>
  <c r="K63" i="16"/>
  <c r="C62" i="16"/>
  <c r="E62" i="16"/>
  <c r="E63" i="16"/>
  <c r="D58" i="16"/>
  <c r="D57" i="16"/>
  <c r="K24" i="16"/>
  <c r="B24" i="16"/>
  <c r="C23" i="16"/>
  <c r="E23" i="16"/>
  <c r="C18" i="16"/>
  <c r="E18" i="16"/>
  <c r="C19" i="16"/>
  <c r="E19" i="16"/>
  <c r="C20" i="16"/>
  <c r="E20" i="16"/>
  <c r="C21" i="16"/>
  <c r="E21" i="16"/>
  <c r="E24" i="16"/>
  <c r="F24" i="16"/>
  <c r="D18" i="16"/>
  <c r="D87" i="16"/>
  <c r="E87" i="16"/>
  <c r="G87" i="16"/>
  <c r="H87" i="16"/>
  <c r="J87" i="16"/>
  <c r="K87" i="16"/>
  <c r="D88" i="16"/>
  <c r="E88" i="16"/>
  <c r="G88" i="16"/>
  <c r="H88" i="16"/>
  <c r="J88" i="16"/>
  <c r="K88" i="16"/>
  <c r="D89" i="16"/>
  <c r="E89" i="16"/>
  <c r="G89" i="16"/>
  <c r="H89" i="16"/>
  <c r="J89" i="16"/>
  <c r="K89" i="16"/>
  <c r="D90" i="16"/>
  <c r="E90" i="16"/>
  <c r="G90" i="16"/>
  <c r="H90" i="16"/>
  <c r="J90" i="16"/>
  <c r="K90" i="16"/>
  <c r="D91" i="16"/>
  <c r="E91" i="16"/>
  <c r="G91" i="16"/>
  <c r="H91" i="16"/>
  <c r="J91" i="16"/>
  <c r="K91" i="16"/>
  <c r="K92" i="16"/>
  <c r="D92" i="16"/>
  <c r="C92" i="16"/>
  <c r="B92" i="16"/>
  <c r="C97" i="14"/>
  <c r="D95" i="14"/>
  <c r="D96" i="14"/>
  <c r="D97" i="14"/>
  <c r="B97" i="14"/>
  <c r="D87" i="13"/>
  <c r="D88" i="13"/>
  <c r="D89" i="13"/>
  <c r="C89" i="13"/>
  <c r="B89" i="13"/>
  <c r="K102" i="13"/>
  <c r="B102" i="13"/>
  <c r="C98" i="13"/>
  <c r="E98" i="13"/>
  <c r="C99" i="13"/>
  <c r="E99" i="13"/>
  <c r="C100" i="13"/>
  <c r="E100" i="13"/>
  <c r="E101" i="13"/>
  <c r="E102" i="13"/>
  <c r="F102" i="13"/>
  <c r="D101" i="13"/>
  <c r="D100" i="13"/>
  <c r="D99" i="13"/>
  <c r="D98" i="13"/>
  <c r="D71" i="24"/>
  <c r="C71" i="24"/>
  <c r="B71" i="24"/>
  <c r="D69" i="24"/>
  <c r="H69" i="24"/>
  <c r="I69" i="24"/>
  <c r="B90" i="24"/>
  <c r="C87" i="24"/>
  <c r="E87" i="24"/>
  <c r="C88" i="24"/>
  <c r="E88" i="24"/>
  <c r="K90" i="24"/>
  <c r="E89" i="24"/>
  <c r="E90" i="24"/>
  <c r="F90" i="24"/>
  <c r="D89" i="24"/>
  <c r="D88" i="24"/>
  <c r="D87" i="24"/>
  <c r="B82" i="24"/>
  <c r="C79" i="24"/>
  <c r="E79" i="24"/>
  <c r="C80" i="24"/>
  <c r="E80" i="24"/>
  <c r="K82" i="24"/>
  <c r="E81" i="24"/>
  <c r="E82" i="24"/>
  <c r="F82" i="24"/>
  <c r="D81" i="24"/>
  <c r="D80" i="24"/>
  <c r="D79" i="24"/>
  <c r="D65" i="24"/>
  <c r="E65" i="24"/>
  <c r="G65" i="24"/>
  <c r="H65" i="24"/>
  <c r="J65" i="24"/>
  <c r="K65" i="24"/>
  <c r="I65" i="24"/>
  <c r="F65" i="24"/>
  <c r="D63" i="24"/>
  <c r="D64" i="24"/>
  <c r="D66" i="24"/>
  <c r="C66" i="24"/>
  <c r="B66" i="24"/>
  <c r="B48" i="24"/>
  <c r="C46" i="24"/>
  <c r="E46" i="24"/>
  <c r="D46" i="24"/>
  <c r="B27" i="24"/>
  <c r="C25" i="24"/>
  <c r="E25" i="24"/>
  <c r="D25" i="24"/>
  <c r="D58" i="24"/>
  <c r="D59" i="24"/>
  <c r="E59" i="24"/>
  <c r="G59" i="24"/>
  <c r="H59" i="24"/>
  <c r="J59" i="24"/>
  <c r="K59" i="24"/>
  <c r="I59" i="24"/>
  <c r="F59" i="24"/>
  <c r="B60" i="24"/>
  <c r="D57" i="24"/>
  <c r="D60" i="24"/>
  <c r="C60" i="24"/>
  <c r="B41" i="24"/>
  <c r="C39" i="24"/>
  <c r="E39" i="24"/>
  <c r="D39" i="24"/>
  <c r="B20" i="24"/>
  <c r="C18" i="24"/>
  <c r="E18" i="24"/>
  <c r="D18" i="24"/>
  <c r="D52" i="24"/>
  <c r="E52" i="24"/>
  <c r="G52" i="24"/>
  <c r="H52" i="24"/>
  <c r="J52" i="24"/>
  <c r="K52" i="24"/>
  <c r="I52" i="24"/>
  <c r="F52" i="24"/>
  <c r="B34" i="24"/>
  <c r="C32" i="24"/>
  <c r="E32" i="24"/>
  <c r="D32" i="24"/>
  <c r="B13" i="24"/>
  <c r="C11" i="24"/>
  <c r="E11" i="24"/>
  <c r="D11" i="24"/>
  <c r="D89" i="23"/>
  <c r="D90" i="23"/>
  <c r="D91" i="23"/>
  <c r="C91" i="23"/>
  <c r="B91" i="23"/>
  <c r="E89" i="23"/>
  <c r="G89" i="23"/>
  <c r="H89" i="23"/>
  <c r="J89" i="23"/>
  <c r="K89" i="23"/>
  <c r="E90" i="23"/>
  <c r="G90" i="23"/>
  <c r="H90" i="23"/>
  <c r="J90" i="23"/>
  <c r="K90" i="23"/>
  <c r="K91" i="23"/>
  <c r="I90" i="23"/>
  <c r="F90" i="23"/>
  <c r="I89" i="23"/>
  <c r="F89" i="23"/>
  <c r="B84" i="23"/>
  <c r="C81" i="23"/>
  <c r="E81" i="23"/>
  <c r="C82" i="23"/>
  <c r="E82" i="23"/>
  <c r="K84" i="23"/>
  <c r="E83" i="23"/>
  <c r="E84" i="23"/>
  <c r="F84" i="23"/>
  <c r="D83" i="23"/>
  <c r="D82" i="23"/>
  <c r="D81" i="23"/>
  <c r="B76" i="23"/>
  <c r="C73" i="23"/>
  <c r="E73" i="23"/>
  <c r="C74" i="23"/>
  <c r="E74" i="23"/>
  <c r="K76" i="23"/>
  <c r="E75" i="23"/>
  <c r="E76" i="23"/>
  <c r="F76" i="23"/>
  <c r="D75" i="23"/>
  <c r="D74" i="23"/>
  <c r="D73" i="23"/>
  <c r="K67" i="23"/>
  <c r="J67" i="23"/>
  <c r="I67" i="23"/>
  <c r="G67" i="23"/>
  <c r="F67" i="23"/>
  <c r="D68" i="23"/>
  <c r="C68" i="23"/>
  <c r="B68" i="23"/>
  <c r="D67" i="23"/>
  <c r="E67" i="23"/>
  <c r="H67" i="23"/>
  <c r="E47" i="23"/>
  <c r="D47" i="23"/>
  <c r="C47" i="23"/>
  <c r="E25" i="23"/>
  <c r="D25" i="23"/>
  <c r="C25" i="23"/>
  <c r="G60" i="23"/>
  <c r="J60" i="23"/>
  <c r="K60" i="23"/>
  <c r="I60" i="23"/>
  <c r="F60" i="23"/>
  <c r="D60" i="23"/>
  <c r="E60" i="23"/>
  <c r="H60" i="23"/>
  <c r="B42" i="23"/>
  <c r="C40" i="23"/>
  <c r="E40" i="23"/>
  <c r="D40" i="23"/>
  <c r="B20" i="23"/>
  <c r="C16" i="23"/>
  <c r="E16" i="23"/>
  <c r="C17" i="23"/>
  <c r="E17" i="23"/>
  <c r="C18" i="23"/>
  <c r="E18" i="23"/>
  <c r="K19" i="23"/>
  <c r="E19" i="23"/>
  <c r="E20" i="23"/>
  <c r="F20" i="23"/>
  <c r="D18" i="23"/>
  <c r="D54" i="23"/>
  <c r="E54" i="23"/>
  <c r="G54" i="23"/>
  <c r="H54" i="23"/>
  <c r="J54" i="23"/>
  <c r="K54" i="23"/>
  <c r="I54" i="23"/>
  <c r="F54" i="23"/>
  <c r="B35" i="23"/>
  <c r="C33" i="23"/>
  <c r="E33" i="23"/>
  <c r="D33" i="23"/>
  <c r="B13" i="23"/>
  <c r="C11" i="23"/>
  <c r="E11" i="23"/>
  <c r="D11" i="23"/>
  <c r="D97" i="10"/>
  <c r="E97" i="10"/>
  <c r="G97" i="10"/>
  <c r="H97" i="10"/>
  <c r="J97" i="10"/>
  <c r="K97" i="10"/>
  <c r="D96" i="10"/>
  <c r="E96" i="10"/>
  <c r="G96" i="10"/>
  <c r="H96" i="10"/>
  <c r="J96" i="10"/>
  <c r="K96" i="10"/>
  <c r="D98" i="10"/>
  <c r="C98" i="10"/>
  <c r="B98" i="10"/>
  <c r="B85" i="10"/>
  <c r="D94" i="9"/>
  <c r="E94" i="9"/>
  <c r="G94" i="9"/>
  <c r="H94" i="9"/>
  <c r="J94" i="9"/>
  <c r="K94" i="9"/>
  <c r="D95" i="9"/>
  <c r="E95" i="9"/>
  <c r="G95" i="9"/>
  <c r="H95" i="9"/>
  <c r="J95" i="9"/>
  <c r="K95" i="9"/>
  <c r="K96" i="9"/>
  <c r="D96" i="9"/>
  <c r="C96" i="9"/>
  <c r="B96" i="9"/>
  <c r="D93" i="1"/>
  <c r="E93" i="1"/>
  <c r="G93" i="1"/>
  <c r="H93" i="1"/>
  <c r="J93" i="1"/>
  <c r="K93" i="1"/>
  <c r="D94" i="1"/>
  <c r="E94" i="1"/>
  <c r="G94" i="1"/>
  <c r="H94" i="1"/>
  <c r="J94" i="1"/>
  <c r="K94" i="1"/>
  <c r="K95" i="1"/>
  <c r="D95" i="1"/>
  <c r="C95" i="1"/>
  <c r="B95" i="1"/>
  <c r="K36" i="1"/>
  <c r="E34" i="1"/>
  <c r="E35" i="1"/>
  <c r="F35" i="1"/>
  <c r="K12" i="1"/>
  <c r="E11" i="1"/>
  <c r="B15" i="26"/>
  <c r="C9" i="26"/>
  <c r="E9" i="26"/>
  <c r="C10" i="26"/>
  <c r="E10" i="26"/>
  <c r="C11" i="26"/>
  <c r="E11" i="26"/>
  <c r="C12" i="26"/>
  <c r="E12" i="26"/>
  <c r="C13" i="26"/>
  <c r="E13" i="26"/>
  <c r="C14" i="26"/>
  <c r="K16" i="26"/>
  <c r="E14" i="26"/>
  <c r="E15" i="26"/>
  <c r="F15" i="26"/>
  <c r="B35" i="27"/>
  <c r="C32" i="27"/>
  <c r="E32" i="27"/>
  <c r="C33" i="27"/>
  <c r="E33" i="27"/>
  <c r="K36" i="27"/>
  <c r="E34" i="27"/>
  <c r="E35" i="27"/>
  <c r="F35" i="27"/>
  <c r="B20" i="27"/>
  <c r="C16" i="27"/>
  <c r="E16" i="27"/>
  <c r="C17" i="27"/>
  <c r="E17" i="27"/>
  <c r="C18" i="27"/>
  <c r="E18" i="27"/>
  <c r="K20" i="27"/>
  <c r="E19" i="27"/>
  <c r="E20" i="27"/>
  <c r="F20" i="27"/>
  <c r="B28" i="27"/>
  <c r="C24" i="27"/>
  <c r="E24" i="27"/>
  <c r="C25" i="27"/>
  <c r="E25" i="27"/>
  <c r="C26" i="27"/>
  <c r="E26" i="27"/>
  <c r="K28" i="27"/>
  <c r="E27" i="27"/>
  <c r="E28" i="27"/>
  <c r="F28" i="27"/>
  <c r="B12" i="27"/>
  <c r="C8" i="27"/>
  <c r="E8" i="27"/>
  <c r="C9" i="27"/>
  <c r="E9" i="27"/>
  <c r="C10" i="27"/>
  <c r="E10" i="27"/>
  <c r="K12" i="27"/>
  <c r="E11" i="27"/>
  <c r="E12" i="27"/>
  <c r="F12" i="27"/>
  <c r="B35" i="20"/>
  <c r="C32" i="20"/>
  <c r="E32" i="20"/>
  <c r="C33" i="20"/>
  <c r="E33" i="20"/>
  <c r="K36" i="20"/>
  <c r="E34" i="20"/>
  <c r="E35" i="20"/>
  <c r="F35" i="20"/>
  <c r="B20" i="20"/>
  <c r="C16" i="20"/>
  <c r="E16" i="20"/>
  <c r="C17" i="20"/>
  <c r="E17" i="20"/>
  <c r="C18" i="20"/>
  <c r="E18" i="20"/>
  <c r="K20" i="20"/>
  <c r="E19" i="20"/>
  <c r="E20" i="20"/>
  <c r="F20" i="20"/>
  <c r="B27" i="20"/>
  <c r="C24" i="20"/>
  <c r="E24" i="20"/>
  <c r="C25" i="20"/>
  <c r="E25" i="20"/>
  <c r="K28" i="20"/>
  <c r="E26" i="20"/>
  <c r="E27" i="20"/>
  <c r="F27" i="20"/>
  <c r="B12" i="20"/>
  <c r="C8" i="20"/>
  <c r="E8" i="20"/>
  <c r="C9" i="20"/>
  <c r="E9" i="20"/>
  <c r="C10" i="20"/>
  <c r="E10" i="20"/>
  <c r="K12" i="20"/>
  <c r="E11" i="20"/>
  <c r="E12" i="20"/>
  <c r="F12" i="20"/>
  <c r="B35" i="19"/>
  <c r="C32" i="19"/>
  <c r="E32" i="19"/>
  <c r="C33" i="19"/>
  <c r="E33" i="19"/>
  <c r="K36" i="19"/>
  <c r="E34" i="19"/>
  <c r="E35" i="19"/>
  <c r="F35" i="19"/>
  <c r="B20" i="19"/>
  <c r="C16" i="19"/>
  <c r="E16" i="19"/>
  <c r="C17" i="19"/>
  <c r="E17" i="19"/>
  <c r="C18" i="19"/>
  <c r="E18" i="19"/>
  <c r="K20" i="19"/>
  <c r="E19" i="19"/>
  <c r="E20" i="19"/>
  <c r="F20" i="19"/>
  <c r="B28" i="19"/>
  <c r="C24" i="19"/>
  <c r="E24" i="19"/>
  <c r="C25" i="19"/>
  <c r="E25" i="19"/>
  <c r="C26" i="19"/>
  <c r="E26" i="19"/>
  <c r="K28" i="19"/>
  <c r="E27" i="19"/>
  <c r="E28" i="19"/>
  <c r="F28" i="19"/>
  <c r="B12" i="19"/>
  <c r="C8" i="19"/>
  <c r="E8" i="19"/>
  <c r="C9" i="19"/>
  <c r="E9" i="19"/>
  <c r="C10" i="19"/>
  <c r="E10" i="19"/>
  <c r="K12" i="19"/>
  <c r="E11" i="19"/>
  <c r="E12" i="19"/>
  <c r="F12" i="19"/>
  <c r="B35" i="18"/>
  <c r="C32" i="18"/>
  <c r="E32" i="18"/>
  <c r="C33" i="18"/>
  <c r="E33" i="18"/>
  <c r="K36" i="18"/>
  <c r="E34" i="18"/>
  <c r="E35" i="18"/>
  <c r="F35" i="18"/>
  <c r="B20" i="18"/>
  <c r="C16" i="18"/>
  <c r="E16" i="18"/>
  <c r="C17" i="18"/>
  <c r="E17" i="18"/>
  <c r="C18" i="18"/>
  <c r="E18" i="18"/>
  <c r="K20" i="18"/>
  <c r="E19" i="18"/>
  <c r="E20" i="18"/>
  <c r="F20" i="18"/>
  <c r="B28" i="18"/>
  <c r="C24" i="18"/>
  <c r="E24" i="18"/>
  <c r="C25" i="18"/>
  <c r="E25" i="18"/>
  <c r="C26" i="18"/>
  <c r="E26" i="18"/>
  <c r="K28" i="18"/>
  <c r="E27" i="18"/>
  <c r="E28" i="18"/>
  <c r="F28" i="18"/>
  <c r="B12" i="18"/>
  <c r="C8" i="18"/>
  <c r="E8" i="18"/>
  <c r="C9" i="18"/>
  <c r="E9" i="18"/>
  <c r="C10" i="18"/>
  <c r="E10" i="18"/>
  <c r="K12" i="18"/>
  <c r="E11" i="18"/>
  <c r="E12" i="18"/>
  <c r="F12" i="18"/>
  <c r="B33" i="16"/>
  <c r="C27" i="16"/>
  <c r="E27" i="16"/>
  <c r="C28" i="16"/>
  <c r="E28" i="16"/>
  <c r="C29" i="16"/>
  <c r="E29" i="16"/>
  <c r="C30" i="16"/>
  <c r="E30" i="16"/>
  <c r="C31" i="16"/>
  <c r="E31" i="16"/>
  <c r="C32" i="16"/>
  <c r="K31" i="16"/>
  <c r="E32" i="16"/>
  <c r="E33" i="16"/>
  <c r="F33" i="16"/>
  <c r="B14" i="16"/>
  <c r="C8" i="16"/>
  <c r="E8" i="16"/>
  <c r="C9" i="16"/>
  <c r="E9" i="16"/>
  <c r="C10" i="16"/>
  <c r="E10" i="16"/>
  <c r="C11" i="16"/>
  <c r="E11" i="16"/>
  <c r="C12" i="16"/>
  <c r="E12" i="16"/>
  <c r="C13" i="16"/>
  <c r="K15" i="16"/>
  <c r="E13" i="16"/>
  <c r="E14" i="16"/>
  <c r="F14" i="16"/>
  <c r="B28" i="13"/>
  <c r="C25" i="13"/>
  <c r="E25" i="13"/>
  <c r="C26" i="13"/>
  <c r="E26" i="13"/>
  <c r="K29" i="13"/>
  <c r="E27" i="13"/>
  <c r="E28" i="13"/>
  <c r="F28" i="13"/>
  <c r="B13" i="13"/>
  <c r="C9" i="13"/>
  <c r="E9" i="13"/>
  <c r="C10" i="13"/>
  <c r="E10" i="13"/>
  <c r="C11" i="13"/>
  <c r="E11" i="13"/>
  <c r="K13" i="13"/>
  <c r="E12" i="13"/>
  <c r="E13" i="13"/>
  <c r="F13" i="13"/>
  <c r="B21" i="13"/>
  <c r="C17" i="13"/>
  <c r="E17" i="13"/>
  <c r="C18" i="13"/>
  <c r="E18" i="13"/>
  <c r="C19" i="13"/>
  <c r="E19" i="13"/>
  <c r="K21" i="13"/>
  <c r="E20" i="13"/>
  <c r="E21" i="13"/>
  <c r="F21" i="13"/>
  <c r="B12" i="14"/>
  <c r="C8" i="14"/>
  <c r="E8" i="14"/>
  <c r="C9" i="14"/>
  <c r="E9" i="14"/>
  <c r="C10" i="14"/>
  <c r="E10" i="14"/>
  <c r="C11" i="14"/>
  <c r="K12" i="14"/>
  <c r="E11" i="14"/>
  <c r="E12" i="14"/>
  <c r="F12" i="14"/>
  <c r="C16" i="24"/>
  <c r="E16" i="24"/>
  <c r="C17" i="24"/>
  <c r="E17" i="24"/>
  <c r="K19" i="24"/>
  <c r="E19" i="24"/>
  <c r="E20" i="24"/>
  <c r="F20" i="24"/>
  <c r="C23" i="24"/>
  <c r="E23" i="24"/>
  <c r="C24" i="24"/>
  <c r="E24" i="24"/>
  <c r="K26" i="24"/>
  <c r="E26" i="24"/>
  <c r="E27" i="24"/>
  <c r="F27" i="24"/>
  <c r="C9" i="24"/>
  <c r="E9" i="24"/>
  <c r="C10" i="24"/>
  <c r="E10" i="24"/>
  <c r="K12" i="24"/>
  <c r="E12" i="24"/>
  <c r="E13" i="24"/>
  <c r="F13" i="24"/>
  <c r="B27" i="23"/>
  <c r="C23" i="23"/>
  <c r="E23" i="23"/>
  <c r="C24" i="23"/>
  <c r="E24" i="23"/>
  <c r="K26" i="23"/>
  <c r="E26" i="23"/>
  <c r="E27" i="23"/>
  <c r="F27" i="23"/>
  <c r="C9" i="23"/>
  <c r="E9" i="23"/>
  <c r="C10" i="23"/>
  <c r="E10" i="23"/>
  <c r="K12" i="23"/>
  <c r="E12" i="23"/>
  <c r="E13" i="23"/>
  <c r="F13" i="23"/>
  <c r="B36" i="10"/>
  <c r="C33" i="10"/>
  <c r="E33" i="10"/>
  <c r="C34" i="10"/>
  <c r="E34" i="10"/>
  <c r="C35" i="10"/>
  <c r="K37" i="10"/>
  <c r="E35" i="10"/>
  <c r="E36" i="10"/>
  <c r="F36" i="10"/>
  <c r="B20" i="10"/>
  <c r="C16" i="10"/>
  <c r="E16" i="10"/>
  <c r="C17" i="10"/>
  <c r="E17" i="10"/>
  <c r="C18" i="10"/>
  <c r="E18" i="10"/>
  <c r="C19" i="10"/>
  <c r="K20" i="10"/>
  <c r="E19" i="10"/>
  <c r="E20" i="10"/>
  <c r="F20" i="10"/>
  <c r="B28" i="10"/>
  <c r="C24" i="10"/>
  <c r="E24" i="10"/>
  <c r="C25" i="10"/>
  <c r="E25" i="10"/>
  <c r="C26" i="10"/>
  <c r="E26" i="10"/>
  <c r="C27" i="10"/>
  <c r="K28" i="10"/>
  <c r="E27" i="10"/>
  <c r="E28" i="10"/>
  <c r="F28" i="10"/>
  <c r="B12" i="10"/>
  <c r="C8" i="10"/>
  <c r="E8" i="10"/>
  <c r="C9" i="10"/>
  <c r="E9" i="10"/>
  <c r="C10" i="10"/>
  <c r="E10" i="10"/>
  <c r="C11" i="10"/>
  <c r="K12" i="10"/>
  <c r="E11" i="10"/>
  <c r="E12" i="10"/>
  <c r="F12" i="10"/>
  <c r="B35" i="9"/>
  <c r="C32" i="9"/>
  <c r="E32" i="9"/>
  <c r="C33" i="9"/>
  <c r="E33" i="9"/>
  <c r="K36" i="9"/>
  <c r="E34" i="9"/>
  <c r="E35" i="9"/>
  <c r="F35" i="9"/>
  <c r="B20" i="9"/>
  <c r="C16" i="9"/>
  <c r="E16" i="9"/>
  <c r="C17" i="9"/>
  <c r="E17" i="9"/>
  <c r="C18" i="9"/>
  <c r="E18" i="9"/>
  <c r="K20" i="9"/>
  <c r="E19" i="9"/>
  <c r="E20" i="9"/>
  <c r="F20" i="9"/>
  <c r="B28" i="9"/>
  <c r="C24" i="9"/>
  <c r="E24" i="9"/>
  <c r="C25" i="9"/>
  <c r="E25" i="9"/>
  <c r="C26" i="9"/>
  <c r="E26" i="9"/>
  <c r="K28" i="9"/>
  <c r="E27" i="9"/>
  <c r="E28" i="9"/>
  <c r="F28" i="9"/>
  <c r="B12" i="9"/>
  <c r="C8" i="9"/>
  <c r="E8" i="9"/>
  <c r="C9" i="9"/>
  <c r="E9" i="9"/>
  <c r="C10" i="9"/>
  <c r="E10" i="9"/>
  <c r="K12" i="9"/>
  <c r="E11" i="9"/>
  <c r="E12" i="9"/>
  <c r="F12" i="9"/>
  <c r="B35" i="1"/>
  <c r="C32" i="1"/>
  <c r="E32" i="1"/>
  <c r="C33" i="1"/>
  <c r="E33" i="1"/>
  <c r="B20" i="1"/>
  <c r="C16" i="1"/>
  <c r="E16" i="1"/>
  <c r="C17" i="1"/>
  <c r="E17" i="1"/>
  <c r="C18" i="1"/>
  <c r="E18" i="1"/>
  <c r="K20" i="1"/>
  <c r="E19" i="1"/>
  <c r="E20" i="1"/>
  <c r="F20" i="1"/>
  <c r="B28" i="1"/>
  <c r="C24" i="1"/>
  <c r="E24" i="1"/>
  <c r="C25" i="1"/>
  <c r="E25" i="1"/>
  <c r="C26" i="1"/>
  <c r="E26" i="1"/>
  <c r="K28" i="1"/>
  <c r="E27" i="1"/>
  <c r="E28" i="1"/>
  <c r="F28" i="1"/>
  <c r="B12" i="1"/>
  <c r="C8" i="1"/>
  <c r="E8" i="1"/>
  <c r="C9" i="1"/>
  <c r="E9" i="1"/>
  <c r="C10" i="1"/>
  <c r="E10" i="1"/>
  <c r="E12" i="1"/>
  <c r="F12" i="1"/>
  <c r="D93" i="26"/>
  <c r="E93" i="26"/>
  <c r="G93" i="26"/>
  <c r="H93" i="26"/>
  <c r="J93" i="26"/>
  <c r="K93" i="26"/>
  <c r="D94" i="26"/>
  <c r="E94" i="26"/>
  <c r="G94" i="26"/>
  <c r="H94" i="26"/>
  <c r="J94" i="26"/>
  <c r="K94" i="26"/>
  <c r="D95" i="26"/>
  <c r="E95" i="26"/>
  <c r="G95" i="26"/>
  <c r="H95" i="26"/>
  <c r="J95" i="26"/>
  <c r="K95" i="26"/>
  <c r="D96" i="26"/>
  <c r="E96" i="26"/>
  <c r="G96" i="26"/>
  <c r="H96" i="26"/>
  <c r="J96" i="26"/>
  <c r="K96" i="26"/>
  <c r="D97" i="26"/>
  <c r="E97" i="26"/>
  <c r="G97" i="26"/>
  <c r="H97" i="26"/>
  <c r="J97" i="26"/>
  <c r="K97" i="26"/>
  <c r="K98" i="26"/>
  <c r="B57" i="26"/>
  <c r="C51" i="26"/>
  <c r="E51" i="26"/>
  <c r="C52" i="26"/>
  <c r="E52" i="26"/>
  <c r="C53" i="26"/>
  <c r="E53" i="26"/>
  <c r="C54" i="26"/>
  <c r="E54" i="26"/>
  <c r="C55" i="26"/>
  <c r="E55" i="26"/>
  <c r="C56" i="26"/>
  <c r="K58" i="26"/>
  <c r="E56" i="26"/>
  <c r="E57" i="26"/>
  <c r="F57" i="26"/>
  <c r="B72" i="16"/>
  <c r="C66" i="16"/>
  <c r="E66" i="16"/>
  <c r="C67" i="16"/>
  <c r="E67" i="16"/>
  <c r="C68" i="16"/>
  <c r="E68" i="16"/>
  <c r="C69" i="16"/>
  <c r="E69" i="16"/>
  <c r="C70" i="16"/>
  <c r="E70" i="16"/>
  <c r="C71" i="16"/>
  <c r="K69" i="16"/>
  <c r="E71" i="16"/>
  <c r="E72" i="16"/>
  <c r="F72" i="16"/>
  <c r="B54" i="16"/>
  <c r="C48" i="16"/>
  <c r="E48" i="16"/>
  <c r="C49" i="16"/>
  <c r="E49" i="16"/>
  <c r="C50" i="16"/>
  <c r="E50" i="16"/>
  <c r="C51" i="16"/>
  <c r="E51" i="16"/>
  <c r="C52" i="16"/>
  <c r="E52" i="16"/>
  <c r="C53" i="16"/>
  <c r="K52" i="16"/>
  <c r="E53" i="16"/>
  <c r="E54" i="16"/>
  <c r="F54" i="16"/>
  <c r="C98" i="26"/>
  <c r="B98" i="26"/>
  <c r="D98" i="26"/>
  <c r="F97" i="26"/>
  <c r="F95" i="26"/>
  <c r="F94" i="26"/>
  <c r="F96" i="26"/>
  <c r="D52" i="26"/>
  <c r="D54" i="26"/>
  <c r="D55" i="26"/>
  <c r="D49" i="16"/>
  <c r="F105" i="16"/>
  <c r="F106" i="16"/>
  <c r="I91" i="16"/>
  <c r="D52" i="16"/>
  <c r="D50" i="16"/>
  <c r="D10" i="16"/>
  <c r="D12" i="16"/>
  <c r="I97" i="26"/>
  <c r="I94" i="26"/>
  <c r="I93" i="26"/>
  <c r="I96" i="26"/>
  <c r="F93" i="26"/>
  <c r="I95" i="26"/>
  <c r="D56" i="26"/>
  <c r="D53" i="26"/>
  <c r="D51" i="26"/>
  <c r="D53" i="16"/>
  <c r="F104" i="16"/>
  <c r="I105" i="16"/>
  <c r="I104" i="16"/>
  <c r="I106" i="16"/>
  <c r="F91" i="16"/>
  <c r="D51" i="16"/>
  <c r="D48" i="16"/>
  <c r="D8" i="16"/>
  <c r="D11" i="16"/>
  <c r="D13" i="16"/>
  <c r="D9" i="16"/>
  <c r="D70" i="16"/>
  <c r="B42" i="16"/>
  <c r="C39" i="16"/>
  <c r="K41" i="16"/>
  <c r="B35" i="14"/>
  <c r="C32" i="14"/>
  <c r="E32" i="14"/>
  <c r="C33" i="14"/>
  <c r="E33" i="14"/>
  <c r="C34" i="14"/>
  <c r="K36" i="14"/>
  <c r="E34" i="14"/>
  <c r="E35" i="14"/>
  <c r="F35" i="14"/>
  <c r="B28" i="14"/>
  <c r="C25" i="14"/>
  <c r="C24" i="14"/>
  <c r="C26" i="14"/>
  <c r="E26" i="14"/>
  <c r="C27" i="14"/>
  <c r="K28" i="14"/>
  <c r="D27" i="14"/>
  <c r="E27" i="14"/>
  <c r="B20" i="14"/>
  <c r="C17" i="14"/>
  <c r="C16" i="14"/>
  <c r="E16" i="14"/>
  <c r="C18" i="14"/>
  <c r="E18" i="14"/>
  <c r="C19" i="14"/>
  <c r="K20" i="14"/>
  <c r="D19" i="14"/>
  <c r="E19" i="14"/>
  <c r="D12" i="24"/>
  <c r="D11" i="1"/>
  <c r="D11" i="27"/>
  <c r="H88" i="27"/>
  <c r="J88" i="27"/>
  <c r="H87" i="27"/>
  <c r="C83" i="27"/>
  <c r="B83" i="27"/>
  <c r="D82" i="27"/>
  <c r="H82" i="27"/>
  <c r="D81" i="27"/>
  <c r="H81" i="27"/>
  <c r="D80" i="27"/>
  <c r="H80" i="27"/>
  <c r="C75" i="27"/>
  <c r="B75" i="27"/>
  <c r="D74" i="27"/>
  <c r="H74" i="27"/>
  <c r="D73" i="27"/>
  <c r="H73" i="27"/>
  <c r="J73" i="27"/>
  <c r="D72" i="27"/>
  <c r="H72" i="27"/>
  <c r="K68" i="27"/>
  <c r="D66" i="27"/>
  <c r="B67" i="27"/>
  <c r="C64" i="27"/>
  <c r="D58" i="27"/>
  <c r="K52" i="27"/>
  <c r="D51" i="27"/>
  <c r="B52" i="27"/>
  <c r="C48" i="27"/>
  <c r="E48" i="27"/>
  <c r="E51" i="27"/>
  <c r="K44" i="27"/>
  <c r="D43" i="27"/>
  <c r="B44" i="27"/>
  <c r="C42" i="27"/>
  <c r="E42" i="27"/>
  <c r="E43" i="27"/>
  <c r="D34" i="27"/>
  <c r="D27" i="27"/>
  <c r="D19" i="27"/>
  <c r="F123" i="26"/>
  <c r="D122" i="26"/>
  <c r="E122" i="26"/>
  <c r="C108" i="26"/>
  <c r="B108" i="26"/>
  <c r="D107" i="26"/>
  <c r="E107" i="26"/>
  <c r="G107" i="26"/>
  <c r="D106" i="26"/>
  <c r="E106" i="26"/>
  <c r="F106" i="26"/>
  <c r="D105" i="26"/>
  <c r="E105" i="26"/>
  <c r="F105" i="26"/>
  <c r="D104" i="26"/>
  <c r="D103" i="26"/>
  <c r="E103" i="26"/>
  <c r="K79" i="26"/>
  <c r="B76" i="26"/>
  <c r="K68" i="26"/>
  <c r="C63" i="26"/>
  <c r="E63" i="26"/>
  <c r="K26" i="26"/>
  <c r="C20" i="26"/>
  <c r="E20" i="26"/>
  <c r="D114" i="26"/>
  <c r="K85" i="26"/>
  <c r="B86" i="26"/>
  <c r="K47" i="26"/>
  <c r="B44" i="26"/>
  <c r="E87" i="20"/>
  <c r="G87" i="20"/>
  <c r="H86" i="20"/>
  <c r="C82" i="20"/>
  <c r="B82" i="20"/>
  <c r="D81" i="20"/>
  <c r="E81" i="20"/>
  <c r="G81" i="20"/>
  <c r="D80" i="20"/>
  <c r="E80" i="20"/>
  <c r="G80" i="20"/>
  <c r="D79" i="20"/>
  <c r="E79" i="20"/>
  <c r="K68" i="20"/>
  <c r="E66" i="20"/>
  <c r="B67" i="20"/>
  <c r="K60" i="20"/>
  <c r="E58" i="20"/>
  <c r="B59" i="20"/>
  <c r="K52" i="20"/>
  <c r="D51" i="20"/>
  <c r="B52" i="20"/>
  <c r="C50" i="20"/>
  <c r="E50" i="20"/>
  <c r="E51" i="20"/>
  <c r="K44" i="20"/>
  <c r="D43" i="20"/>
  <c r="B44" i="20"/>
  <c r="D34" i="20"/>
  <c r="D26" i="20"/>
  <c r="D19" i="20"/>
  <c r="D11" i="20"/>
  <c r="C89" i="18"/>
  <c r="B89" i="18"/>
  <c r="D88" i="18"/>
  <c r="E88" i="18"/>
  <c r="D87" i="18"/>
  <c r="D86" i="18"/>
  <c r="H86" i="18"/>
  <c r="C82" i="18"/>
  <c r="B82" i="18"/>
  <c r="D81" i="18"/>
  <c r="E81" i="18"/>
  <c r="F81" i="18"/>
  <c r="D80" i="18"/>
  <c r="E80" i="18"/>
  <c r="G80" i="18"/>
  <c r="H80" i="18"/>
  <c r="J80" i="18"/>
  <c r="K80" i="18"/>
  <c r="D79" i="18"/>
  <c r="K68" i="18"/>
  <c r="D66" i="18"/>
  <c r="B67" i="18"/>
  <c r="E66" i="18"/>
  <c r="K60" i="18"/>
  <c r="D59" i="18"/>
  <c r="B60" i="18"/>
  <c r="C58" i="18"/>
  <c r="E58" i="18"/>
  <c r="K44" i="18"/>
  <c r="E43" i="18"/>
  <c r="B44" i="18"/>
  <c r="C42" i="18"/>
  <c r="E42" i="18"/>
  <c r="K52" i="18"/>
  <c r="E51" i="18"/>
  <c r="B52" i="18"/>
  <c r="C50" i="18"/>
  <c r="D27" i="18"/>
  <c r="D19" i="18"/>
  <c r="D11" i="18"/>
  <c r="D94" i="19"/>
  <c r="E94" i="19"/>
  <c r="G94" i="19"/>
  <c r="H94" i="19"/>
  <c r="J94" i="19"/>
  <c r="K94" i="19"/>
  <c r="D93" i="19"/>
  <c r="E93" i="19"/>
  <c r="C89" i="19"/>
  <c r="B89" i="19"/>
  <c r="D88" i="19"/>
  <c r="E88" i="19"/>
  <c r="D87" i="19"/>
  <c r="E87" i="19"/>
  <c r="D86" i="19"/>
  <c r="E86" i="19"/>
  <c r="C82" i="19"/>
  <c r="B82" i="19"/>
  <c r="D81" i="19"/>
  <c r="E81" i="19"/>
  <c r="D80" i="19"/>
  <c r="E80" i="19"/>
  <c r="D79" i="19"/>
  <c r="E79" i="19"/>
  <c r="K68" i="19"/>
  <c r="B67" i="19"/>
  <c r="E66" i="19"/>
  <c r="D66" i="19"/>
  <c r="K60" i="19"/>
  <c r="D59" i="19"/>
  <c r="B60" i="19"/>
  <c r="K44" i="19"/>
  <c r="E43" i="19"/>
  <c r="B44" i="19"/>
  <c r="C42" i="19"/>
  <c r="D43" i="19"/>
  <c r="K52" i="19"/>
  <c r="D51" i="19"/>
  <c r="B52" i="19"/>
  <c r="C48" i="19"/>
  <c r="C50" i="19"/>
  <c r="E50" i="19"/>
  <c r="D19" i="19"/>
  <c r="D11" i="19"/>
  <c r="K68" i="14"/>
  <c r="B67" i="14"/>
  <c r="C65" i="14"/>
  <c r="D65" i="14"/>
  <c r="C83" i="13"/>
  <c r="B83" i="13"/>
  <c r="D82" i="13"/>
  <c r="D81" i="13"/>
  <c r="E81" i="13"/>
  <c r="G81" i="13"/>
  <c r="D80" i="13"/>
  <c r="E80" i="13"/>
  <c r="K61" i="13"/>
  <c r="D59" i="13"/>
  <c r="B60" i="13"/>
  <c r="K37" i="13"/>
  <c r="D36" i="13"/>
  <c r="B37" i="13"/>
  <c r="C35" i="13"/>
  <c r="C34" i="13"/>
  <c r="E34" i="13"/>
  <c r="K53" i="13"/>
  <c r="E52" i="13"/>
  <c r="B53" i="13"/>
  <c r="C51" i="13"/>
  <c r="E51" i="13"/>
  <c r="K45" i="13"/>
  <c r="E44" i="13"/>
  <c r="B45" i="13"/>
  <c r="C43" i="13"/>
  <c r="E43" i="13"/>
  <c r="E116" i="16"/>
  <c r="E115" i="16"/>
  <c r="E114" i="16"/>
  <c r="F114" i="16"/>
  <c r="E113" i="16"/>
  <c r="K80" i="16"/>
  <c r="B81" i="16"/>
  <c r="J69" i="24"/>
  <c r="D70" i="24"/>
  <c r="E70" i="24"/>
  <c r="G70" i="24"/>
  <c r="H64" i="24"/>
  <c r="H63" i="24"/>
  <c r="J63" i="24"/>
  <c r="H58" i="24"/>
  <c r="I58" i="24"/>
  <c r="E57" i="24"/>
  <c r="C54" i="24"/>
  <c r="B54" i="24"/>
  <c r="D53" i="24"/>
  <c r="D51" i="24"/>
  <c r="H51" i="24"/>
  <c r="E51" i="24"/>
  <c r="G51" i="24"/>
  <c r="K47" i="24"/>
  <c r="D47" i="24"/>
  <c r="C45" i="24"/>
  <c r="E47" i="24"/>
  <c r="K40" i="24"/>
  <c r="D40" i="24"/>
  <c r="C37" i="24"/>
  <c r="D37" i="24"/>
  <c r="E40" i="24"/>
  <c r="K33" i="24"/>
  <c r="E33" i="24"/>
  <c r="C31" i="24"/>
  <c r="D31" i="24"/>
  <c r="D19" i="24"/>
  <c r="D65" i="23"/>
  <c r="E65" i="23"/>
  <c r="G65" i="23"/>
  <c r="D66" i="23"/>
  <c r="E66" i="23"/>
  <c r="F66" i="23"/>
  <c r="H66" i="23"/>
  <c r="J66" i="23"/>
  <c r="D59" i="23"/>
  <c r="H59" i="23"/>
  <c r="I59" i="23"/>
  <c r="D61" i="23"/>
  <c r="D62" i="23"/>
  <c r="C62" i="23"/>
  <c r="B62" i="23"/>
  <c r="E59" i="23"/>
  <c r="D53" i="23"/>
  <c r="H53" i="23"/>
  <c r="I53" i="23"/>
  <c r="D55" i="23"/>
  <c r="E55" i="23"/>
  <c r="C56" i="23"/>
  <c r="B56" i="23"/>
  <c r="H55" i="23"/>
  <c r="I55" i="23"/>
  <c r="K48" i="23"/>
  <c r="E48" i="23"/>
  <c r="B49" i="23"/>
  <c r="K41" i="23"/>
  <c r="E41" i="23"/>
  <c r="D41" i="23"/>
  <c r="K34" i="23"/>
  <c r="E34" i="23"/>
  <c r="C32" i="23"/>
  <c r="D32" i="23"/>
  <c r="C31" i="23"/>
  <c r="E31" i="23"/>
  <c r="D26" i="23"/>
  <c r="D9" i="23"/>
  <c r="D12" i="13"/>
  <c r="K70" i="10"/>
  <c r="B69" i="10"/>
  <c r="C68" i="10"/>
  <c r="E68" i="10"/>
  <c r="C66" i="10"/>
  <c r="F94" i="9"/>
  <c r="K68" i="9"/>
  <c r="E66" i="9"/>
  <c r="B67" i="9"/>
  <c r="D66" i="9"/>
  <c r="D34" i="9"/>
  <c r="K68" i="1"/>
  <c r="E66" i="1"/>
  <c r="B67" i="1"/>
  <c r="D66" i="1"/>
  <c r="C91" i="14"/>
  <c r="B91" i="14"/>
  <c r="D90" i="14"/>
  <c r="E90" i="14"/>
  <c r="F90" i="14"/>
  <c r="D89" i="14"/>
  <c r="E89" i="14"/>
  <c r="D88" i="14"/>
  <c r="K60" i="14"/>
  <c r="B60" i="14"/>
  <c r="C59" i="14"/>
  <c r="E59" i="14"/>
  <c r="C58" i="14"/>
  <c r="C57" i="14"/>
  <c r="E57" i="14"/>
  <c r="K52" i="14"/>
  <c r="B52" i="14"/>
  <c r="C51" i="14"/>
  <c r="D51" i="14"/>
  <c r="K44" i="14"/>
  <c r="B44" i="14"/>
  <c r="C41" i="14"/>
  <c r="C92" i="10"/>
  <c r="B92" i="10"/>
  <c r="D91" i="10"/>
  <c r="E91" i="10"/>
  <c r="G91" i="10"/>
  <c r="H91" i="10"/>
  <c r="J91" i="10"/>
  <c r="K91" i="10"/>
  <c r="D90" i="10"/>
  <c r="E90" i="10"/>
  <c r="D89" i="10"/>
  <c r="C85" i="10"/>
  <c r="D84" i="10"/>
  <c r="E84" i="10"/>
  <c r="D83" i="10"/>
  <c r="E83" i="10"/>
  <c r="G83" i="10"/>
  <c r="D82" i="10"/>
  <c r="K61" i="10"/>
  <c r="B61" i="10"/>
  <c r="C57" i="10"/>
  <c r="C60" i="10"/>
  <c r="K53" i="10"/>
  <c r="B53" i="10"/>
  <c r="C52" i="10"/>
  <c r="D52" i="10"/>
  <c r="B45" i="10"/>
  <c r="D11" i="10"/>
  <c r="C90" i="9"/>
  <c r="B90" i="9"/>
  <c r="D89" i="9"/>
  <c r="D88" i="9"/>
  <c r="H88" i="9"/>
  <c r="I88" i="9"/>
  <c r="D87" i="9"/>
  <c r="C83" i="9"/>
  <c r="B83" i="9"/>
  <c r="D82" i="9"/>
  <c r="E82" i="9"/>
  <c r="H82" i="9"/>
  <c r="J82" i="9"/>
  <c r="D81" i="9"/>
  <c r="E81" i="9"/>
  <c r="D80" i="9"/>
  <c r="K60" i="9"/>
  <c r="E59" i="9"/>
  <c r="B60" i="9"/>
  <c r="C58" i="9"/>
  <c r="C57" i="9"/>
  <c r="E57" i="9"/>
  <c r="K52" i="9"/>
  <c r="E51" i="9"/>
  <c r="B52" i="9"/>
  <c r="C48" i="9"/>
  <c r="D48" i="9"/>
  <c r="K44" i="9"/>
  <c r="B44" i="9"/>
  <c r="C40" i="9"/>
  <c r="D40" i="9"/>
  <c r="C42" i="9"/>
  <c r="C82" i="1"/>
  <c r="B82" i="1"/>
  <c r="D81" i="1"/>
  <c r="E81" i="1"/>
  <c r="F81" i="1"/>
  <c r="D80" i="1"/>
  <c r="D79" i="1"/>
  <c r="E79" i="1"/>
  <c r="G79" i="1"/>
  <c r="C89" i="1"/>
  <c r="B89" i="1"/>
  <c r="D88" i="1"/>
  <c r="E88" i="1"/>
  <c r="F88" i="1"/>
  <c r="D87" i="1"/>
  <c r="D86" i="1"/>
  <c r="C75" i="1"/>
  <c r="B75" i="1"/>
  <c r="D74" i="1"/>
  <c r="E74" i="1"/>
  <c r="D73" i="1"/>
  <c r="E73" i="1"/>
  <c r="D72" i="1"/>
  <c r="E72" i="1"/>
  <c r="G72" i="1"/>
  <c r="K60" i="1"/>
  <c r="E59" i="1"/>
  <c r="B60" i="1"/>
  <c r="C57" i="1"/>
  <c r="D57" i="1"/>
  <c r="K52" i="1"/>
  <c r="D51" i="1"/>
  <c r="B52" i="1"/>
  <c r="C48" i="1"/>
  <c r="E48" i="1"/>
  <c r="K44" i="1"/>
  <c r="E43" i="1"/>
  <c r="D43" i="1"/>
  <c r="B44" i="1"/>
  <c r="D19" i="1"/>
  <c r="D18" i="1"/>
  <c r="I93" i="20"/>
  <c r="E94" i="18"/>
  <c r="G94" i="18"/>
  <c r="H94" i="18"/>
  <c r="J94" i="18"/>
  <c r="K94" i="18"/>
  <c r="H93" i="18"/>
  <c r="E96" i="14"/>
  <c r="E87" i="13"/>
  <c r="G87" i="13"/>
  <c r="D73" i="9"/>
  <c r="H73" i="9"/>
  <c r="J73" i="9"/>
  <c r="D74" i="9"/>
  <c r="H74" i="9"/>
  <c r="E74" i="9"/>
  <c r="F74" i="9"/>
  <c r="D75" i="9"/>
  <c r="C76" i="13"/>
  <c r="B76" i="13"/>
  <c r="D75" i="13"/>
  <c r="E75" i="13"/>
  <c r="F75" i="13"/>
  <c r="D74" i="13"/>
  <c r="E74" i="13"/>
  <c r="D73" i="13"/>
  <c r="C75" i="20"/>
  <c r="B75" i="20"/>
  <c r="D74" i="20"/>
  <c r="H74" i="20"/>
  <c r="D73" i="20"/>
  <c r="E73" i="20"/>
  <c r="H73" i="20"/>
  <c r="J73" i="20"/>
  <c r="D72" i="20"/>
  <c r="C75" i="19"/>
  <c r="B75" i="19"/>
  <c r="D74" i="19"/>
  <c r="H74" i="19"/>
  <c r="I74" i="19"/>
  <c r="D73" i="19"/>
  <c r="H73" i="19"/>
  <c r="D72" i="19"/>
  <c r="C75" i="18"/>
  <c r="B75" i="18"/>
  <c r="D74" i="18"/>
  <c r="E74" i="18"/>
  <c r="G74" i="18"/>
  <c r="D73" i="18"/>
  <c r="H73" i="18"/>
  <c r="I73" i="18"/>
  <c r="D72" i="18"/>
  <c r="H97" i="16"/>
  <c r="I97" i="16"/>
  <c r="F89" i="16"/>
  <c r="F87" i="16"/>
  <c r="C84" i="14"/>
  <c r="B84" i="14"/>
  <c r="D83" i="14"/>
  <c r="H83" i="14"/>
  <c r="J83" i="14"/>
  <c r="D82" i="14"/>
  <c r="E82" i="14"/>
  <c r="F82" i="14"/>
  <c r="D81" i="14"/>
  <c r="E81" i="14"/>
  <c r="G81" i="14"/>
  <c r="C76" i="14"/>
  <c r="B76" i="14"/>
  <c r="D75" i="14"/>
  <c r="D74" i="14"/>
  <c r="H74" i="14"/>
  <c r="J74" i="14"/>
  <c r="D73" i="14"/>
  <c r="E73" i="14"/>
  <c r="G73" i="14"/>
  <c r="C68" i="13"/>
  <c r="B68" i="13"/>
  <c r="D67" i="13"/>
  <c r="E67" i="13"/>
  <c r="G67" i="13"/>
  <c r="H67" i="13"/>
  <c r="J67" i="13"/>
  <c r="K67" i="13"/>
  <c r="D66" i="13"/>
  <c r="D65" i="13"/>
  <c r="E65" i="13"/>
  <c r="F65" i="13"/>
  <c r="C78" i="10"/>
  <c r="B78" i="10"/>
  <c r="D77" i="10"/>
  <c r="H77" i="10"/>
  <c r="E77" i="10"/>
  <c r="D76" i="10"/>
  <c r="E76" i="10"/>
  <c r="F76" i="10"/>
  <c r="D75" i="10"/>
  <c r="E75" i="10"/>
  <c r="F75" i="10"/>
  <c r="B76" i="9"/>
  <c r="C76" i="9"/>
  <c r="H96" i="14"/>
  <c r="I96" i="14"/>
  <c r="H80" i="9"/>
  <c r="I80" i="9"/>
  <c r="J80" i="9"/>
  <c r="E80" i="9"/>
  <c r="G80" i="9"/>
  <c r="D11" i="9"/>
  <c r="E40" i="9"/>
  <c r="I73" i="9"/>
  <c r="H88" i="1"/>
  <c r="H73" i="1"/>
  <c r="J73" i="1"/>
  <c r="H74" i="1"/>
  <c r="I74" i="1"/>
  <c r="C56" i="1"/>
  <c r="E56" i="1"/>
  <c r="G74" i="9"/>
  <c r="J74" i="9"/>
  <c r="I73" i="1"/>
  <c r="C59" i="10"/>
  <c r="E59" i="10"/>
  <c r="C58" i="10"/>
  <c r="D58" i="10"/>
  <c r="C49" i="10"/>
  <c r="E49" i="10"/>
  <c r="C51" i="10"/>
  <c r="E51" i="10"/>
  <c r="D9" i="10"/>
  <c r="C40" i="14"/>
  <c r="D40" i="14"/>
  <c r="C42" i="14"/>
  <c r="D42" i="14"/>
  <c r="C43" i="14"/>
  <c r="D16" i="14"/>
  <c r="E58" i="10"/>
  <c r="E40" i="14"/>
  <c r="E42" i="14"/>
  <c r="D8" i="14"/>
  <c r="J88" i="9"/>
  <c r="F95" i="9"/>
  <c r="C56" i="9"/>
  <c r="C50" i="9"/>
  <c r="D50" i="9"/>
  <c r="C49" i="9"/>
  <c r="D49" i="9"/>
  <c r="C65" i="9"/>
  <c r="D65" i="9"/>
  <c r="C64" i="9"/>
  <c r="D64" i="9"/>
  <c r="I74" i="9"/>
  <c r="D26" i="9"/>
  <c r="H81" i="9"/>
  <c r="J81" i="9"/>
  <c r="C41" i="9"/>
  <c r="D83" i="9"/>
  <c r="D10" i="9"/>
  <c r="E41" i="9"/>
  <c r="I82" i="9"/>
  <c r="D59" i="9"/>
  <c r="D19" i="9"/>
  <c r="D17" i="9"/>
  <c r="D25" i="9"/>
  <c r="D16" i="9"/>
  <c r="F94" i="1"/>
  <c r="D56" i="1"/>
  <c r="C65" i="1"/>
  <c r="C64" i="1"/>
  <c r="F72" i="1"/>
  <c r="J74" i="1"/>
  <c r="D59" i="1"/>
  <c r="E51" i="1"/>
  <c r="D34" i="1"/>
  <c r="D25" i="1"/>
  <c r="D26" i="1"/>
  <c r="G81" i="1"/>
  <c r="H81" i="1"/>
  <c r="J81" i="1"/>
  <c r="K81" i="1"/>
  <c r="F79" i="1"/>
  <c r="G88" i="1"/>
  <c r="D10" i="1"/>
  <c r="I95" i="9"/>
  <c r="I94" i="9"/>
  <c r="E49" i="9"/>
  <c r="E64" i="9"/>
  <c r="D9" i="9"/>
  <c r="D41" i="9"/>
  <c r="D32" i="9"/>
  <c r="I94" i="1"/>
  <c r="E64" i="1"/>
  <c r="D64" i="1"/>
  <c r="D24" i="1"/>
  <c r="D17" i="1"/>
  <c r="D16" i="1"/>
  <c r="F97" i="10"/>
  <c r="I96" i="10"/>
  <c r="H84" i="10"/>
  <c r="C67" i="10"/>
  <c r="D67" i="10"/>
  <c r="D68" i="10"/>
  <c r="G90" i="10"/>
  <c r="F90" i="10"/>
  <c r="I77" i="10"/>
  <c r="D8" i="10"/>
  <c r="D92" i="10"/>
  <c r="H90" i="10"/>
  <c r="I90" i="10"/>
  <c r="H83" i="10"/>
  <c r="I83" i="10"/>
  <c r="D33" i="10"/>
  <c r="D59" i="10"/>
  <c r="C50" i="10"/>
  <c r="D50" i="10"/>
  <c r="D51" i="10"/>
  <c r="D35" i="10"/>
  <c r="E57" i="10"/>
  <c r="D57" i="10"/>
  <c r="G84" i="10"/>
  <c r="F84" i="10"/>
  <c r="J77" i="10"/>
  <c r="H89" i="10"/>
  <c r="G76" i="10"/>
  <c r="D49" i="10"/>
  <c r="E89" i="10"/>
  <c r="G89" i="10"/>
  <c r="J89" i="10"/>
  <c r="K89" i="10"/>
  <c r="J90" i="10"/>
  <c r="E50" i="10"/>
  <c r="D34" i="10"/>
  <c r="I91" i="10"/>
  <c r="F89" i="10"/>
  <c r="I89" i="10"/>
  <c r="J83" i="10"/>
  <c r="E67" i="10"/>
  <c r="D8" i="1"/>
  <c r="F80" i="9"/>
  <c r="E65" i="9"/>
  <c r="D33" i="1"/>
  <c r="D27" i="9"/>
  <c r="E57" i="1"/>
  <c r="C50" i="1"/>
  <c r="G82" i="9"/>
  <c r="K82" i="9"/>
  <c r="F82" i="9"/>
  <c r="D66" i="10"/>
  <c r="E66" i="10"/>
  <c r="E50" i="9"/>
  <c r="D33" i="9"/>
  <c r="F93" i="1"/>
  <c r="I93" i="1"/>
  <c r="D48" i="1"/>
  <c r="D32" i="1"/>
  <c r="D33" i="24"/>
  <c r="E64" i="24"/>
  <c r="E58" i="24"/>
  <c r="F58" i="24"/>
  <c r="D54" i="24"/>
  <c r="C30" i="24"/>
  <c r="F70" i="24"/>
  <c r="D16" i="24"/>
  <c r="I66" i="23"/>
  <c r="G58" i="24"/>
  <c r="F95" i="27"/>
  <c r="E88" i="27"/>
  <c r="F88" i="27"/>
  <c r="E81" i="27"/>
  <c r="F81" i="27"/>
  <c r="E73" i="27"/>
  <c r="F73" i="27"/>
  <c r="D57" i="27"/>
  <c r="C49" i="27"/>
  <c r="E49" i="27"/>
  <c r="C50" i="27"/>
  <c r="C41" i="27"/>
  <c r="E41" i="27"/>
  <c r="D64" i="27"/>
  <c r="E64" i="27"/>
  <c r="C65" i="27"/>
  <c r="E65" i="27"/>
  <c r="E66" i="27"/>
  <c r="E67" i="27"/>
  <c r="F67" i="27"/>
  <c r="E72" i="27"/>
  <c r="G73" i="27"/>
  <c r="K73" i="27"/>
  <c r="E80" i="27"/>
  <c r="G81" i="27"/>
  <c r="E87" i="27"/>
  <c r="G88" i="27"/>
  <c r="K88" i="27"/>
  <c r="E74" i="27"/>
  <c r="D75" i="27"/>
  <c r="E82" i="27"/>
  <c r="D83" i="27"/>
  <c r="J72" i="27"/>
  <c r="I72" i="27"/>
  <c r="J80" i="27"/>
  <c r="I80" i="27"/>
  <c r="J87" i="27"/>
  <c r="I87" i="27"/>
  <c r="I94" i="27"/>
  <c r="D56" i="27"/>
  <c r="J74" i="27"/>
  <c r="I74" i="27"/>
  <c r="J82" i="27"/>
  <c r="I82" i="27"/>
  <c r="D42" i="27"/>
  <c r="I73" i="27"/>
  <c r="C40" i="27"/>
  <c r="D41" i="27"/>
  <c r="D48" i="27"/>
  <c r="H122" i="26"/>
  <c r="J122" i="26"/>
  <c r="H106" i="26"/>
  <c r="J106" i="26"/>
  <c r="H107" i="26"/>
  <c r="J107" i="26"/>
  <c r="C67" i="26"/>
  <c r="E67" i="26"/>
  <c r="C83" i="26"/>
  <c r="D83" i="26"/>
  <c r="D66" i="20"/>
  <c r="D82" i="20"/>
  <c r="E86" i="20"/>
  <c r="G86" i="20"/>
  <c r="G79" i="20"/>
  <c r="F79" i="20"/>
  <c r="F80" i="20"/>
  <c r="H79" i="20"/>
  <c r="H80" i="20"/>
  <c r="I80" i="20"/>
  <c r="H81" i="20"/>
  <c r="E43" i="20"/>
  <c r="C57" i="20"/>
  <c r="E57" i="20"/>
  <c r="C65" i="20"/>
  <c r="E65" i="20"/>
  <c r="C64" i="20"/>
  <c r="D65" i="20"/>
  <c r="D58" i="20"/>
  <c r="C49" i="20"/>
  <c r="E49" i="20"/>
  <c r="C56" i="20"/>
  <c r="D50" i="20"/>
  <c r="C48" i="20"/>
  <c r="D48" i="20"/>
  <c r="E74" i="20"/>
  <c r="F74" i="20"/>
  <c r="F73" i="20"/>
  <c r="D10" i="20"/>
  <c r="D16" i="20"/>
  <c r="D18" i="20"/>
  <c r="J74" i="20"/>
  <c r="I74" i="20"/>
  <c r="D9" i="20"/>
  <c r="E59" i="18"/>
  <c r="G88" i="18"/>
  <c r="F88" i="18"/>
  <c r="H88" i="18"/>
  <c r="E86" i="18"/>
  <c r="G86" i="18"/>
  <c r="D43" i="18"/>
  <c r="C57" i="18"/>
  <c r="E57" i="18"/>
  <c r="D25" i="18"/>
  <c r="D82" i="18"/>
  <c r="F80" i="18"/>
  <c r="G81" i="18"/>
  <c r="H79" i="18"/>
  <c r="I79" i="18"/>
  <c r="H81" i="18"/>
  <c r="I81" i="18"/>
  <c r="E79" i="18"/>
  <c r="C65" i="18"/>
  <c r="E65" i="18"/>
  <c r="C41" i="18"/>
  <c r="C64" i="18"/>
  <c r="D58" i="18"/>
  <c r="C56" i="18"/>
  <c r="D56" i="18"/>
  <c r="D57" i="18"/>
  <c r="D51" i="18"/>
  <c r="H74" i="18"/>
  <c r="J74" i="18"/>
  <c r="K74" i="18"/>
  <c r="C40" i="18"/>
  <c r="C49" i="18"/>
  <c r="E49" i="18"/>
  <c r="E50" i="18"/>
  <c r="C48" i="18"/>
  <c r="E48" i="18"/>
  <c r="E52" i="18"/>
  <c r="F52" i="18"/>
  <c r="D50" i="18"/>
  <c r="D49" i="18"/>
  <c r="F74" i="18"/>
  <c r="E73" i="18"/>
  <c r="D17" i="18"/>
  <c r="D26" i="18"/>
  <c r="J73" i="18"/>
  <c r="I94" i="18"/>
  <c r="G93" i="19"/>
  <c r="F93" i="19"/>
  <c r="H93" i="19"/>
  <c r="D89" i="19"/>
  <c r="D82" i="19"/>
  <c r="G86" i="19"/>
  <c r="F86" i="19"/>
  <c r="G88" i="19"/>
  <c r="F88" i="19"/>
  <c r="H86" i="19"/>
  <c r="H87" i="19"/>
  <c r="H88" i="19"/>
  <c r="G81" i="19"/>
  <c r="F81" i="19"/>
  <c r="G79" i="19"/>
  <c r="H79" i="19"/>
  <c r="J79" i="19"/>
  <c r="K79" i="19"/>
  <c r="F79" i="19"/>
  <c r="H80" i="19"/>
  <c r="J80" i="19"/>
  <c r="H81" i="19"/>
  <c r="C49" i="19"/>
  <c r="E49" i="19"/>
  <c r="E51" i="19"/>
  <c r="C41" i="19"/>
  <c r="E42" i="19"/>
  <c r="D42" i="19"/>
  <c r="C40" i="19"/>
  <c r="E40" i="19"/>
  <c r="D34" i="19"/>
  <c r="D27" i="19"/>
  <c r="E48" i="19"/>
  <c r="E52" i="19"/>
  <c r="F52" i="19"/>
  <c r="D48" i="19"/>
  <c r="D50" i="19"/>
  <c r="D26" i="19"/>
  <c r="D33" i="19"/>
  <c r="D16" i="19"/>
  <c r="E74" i="19"/>
  <c r="G74" i="19"/>
  <c r="H72" i="19"/>
  <c r="J74" i="19"/>
  <c r="D9" i="19"/>
  <c r="D76" i="14"/>
  <c r="E74" i="14"/>
  <c r="D9" i="14"/>
  <c r="F96" i="14"/>
  <c r="G96" i="14"/>
  <c r="J96" i="14"/>
  <c r="K96" i="14"/>
  <c r="H73" i="14"/>
  <c r="H89" i="14"/>
  <c r="I89" i="14"/>
  <c r="C48" i="14"/>
  <c r="C56" i="14"/>
  <c r="D56" i="14"/>
  <c r="D91" i="14"/>
  <c r="D11" i="14"/>
  <c r="D59" i="14"/>
  <c r="C64" i="14"/>
  <c r="D64" i="14"/>
  <c r="E65" i="14"/>
  <c r="C66" i="14"/>
  <c r="I83" i="14"/>
  <c r="G90" i="14"/>
  <c r="G89" i="14"/>
  <c r="F89" i="14"/>
  <c r="I74" i="14"/>
  <c r="F81" i="14"/>
  <c r="E83" i="14"/>
  <c r="E88" i="14"/>
  <c r="D84" i="14"/>
  <c r="H81" i="14"/>
  <c r="J81" i="14"/>
  <c r="H88" i="14"/>
  <c r="H90" i="14"/>
  <c r="D32" i="14"/>
  <c r="H65" i="13"/>
  <c r="J65" i="13"/>
  <c r="E36" i="13"/>
  <c r="D20" i="13"/>
  <c r="G80" i="13"/>
  <c r="F80" i="13"/>
  <c r="H80" i="13"/>
  <c r="I80" i="13"/>
  <c r="H81" i="13"/>
  <c r="E35" i="13"/>
  <c r="D35" i="13"/>
  <c r="C33" i="13"/>
  <c r="D34" i="13"/>
  <c r="H74" i="13"/>
  <c r="I74" i="13"/>
  <c r="D27" i="13"/>
  <c r="H87" i="13"/>
  <c r="J87" i="13"/>
  <c r="K87" i="13"/>
  <c r="C42" i="13"/>
  <c r="D42" i="13"/>
  <c r="F87" i="13"/>
  <c r="G65" i="13"/>
  <c r="K65" i="13"/>
  <c r="D25" i="13"/>
  <c r="I65" i="13"/>
  <c r="D44" i="13"/>
  <c r="D52" i="13"/>
  <c r="D26" i="13"/>
  <c r="D51" i="13"/>
  <c r="C50" i="13"/>
  <c r="E50" i="13"/>
  <c r="C49" i="13"/>
  <c r="E49" i="13"/>
  <c r="E53" i="13"/>
  <c r="C41" i="13"/>
  <c r="D41" i="13"/>
  <c r="H113" i="16"/>
  <c r="D49" i="27"/>
  <c r="G80" i="27"/>
  <c r="K80" i="27"/>
  <c r="F87" i="27"/>
  <c r="G87" i="27"/>
  <c r="F72" i="27"/>
  <c r="G72" i="27"/>
  <c r="K72" i="27"/>
  <c r="G74" i="27"/>
  <c r="K74" i="27"/>
  <c r="K75" i="27"/>
  <c r="F82" i="27"/>
  <c r="G82" i="27"/>
  <c r="K82" i="27"/>
  <c r="F94" i="27"/>
  <c r="F80" i="27"/>
  <c r="D65" i="27"/>
  <c r="F74" i="27"/>
  <c r="E40" i="27"/>
  <c r="E44" i="27"/>
  <c r="F44" i="27"/>
  <c r="D40" i="27"/>
  <c r="I123" i="26"/>
  <c r="I107" i="26"/>
  <c r="F86" i="20"/>
  <c r="J86" i="20"/>
  <c r="I86" i="20"/>
  <c r="J80" i="20"/>
  <c r="K80" i="20"/>
  <c r="I79" i="20"/>
  <c r="J79" i="20"/>
  <c r="K79" i="20"/>
  <c r="J81" i="20"/>
  <c r="K81" i="20"/>
  <c r="K82" i="20"/>
  <c r="I81" i="20"/>
  <c r="D49" i="20"/>
  <c r="D57" i="20"/>
  <c r="D8" i="20"/>
  <c r="D25" i="20"/>
  <c r="E64" i="20"/>
  <c r="E67" i="20"/>
  <c r="D64" i="20"/>
  <c r="D33" i="20"/>
  <c r="D17" i="20"/>
  <c r="E56" i="20"/>
  <c r="E59" i="20"/>
  <c r="F59" i="20"/>
  <c r="D56" i="20"/>
  <c r="E48" i="20"/>
  <c r="E52" i="20"/>
  <c r="F52" i="20"/>
  <c r="G73" i="20"/>
  <c r="K73" i="20"/>
  <c r="G74" i="20"/>
  <c r="K74" i="20"/>
  <c r="D32" i="20"/>
  <c r="D24" i="20"/>
  <c r="F93" i="20"/>
  <c r="I94" i="20"/>
  <c r="D65" i="18"/>
  <c r="F86" i="18"/>
  <c r="J86" i="18"/>
  <c r="I86" i="18"/>
  <c r="G79" i="18"/>
  <c r="F79" i="18"/>
  <c r="I80" i="18"/>
  <c r="J79" i="18"/>
  <c r="I74" i="18"/>
  <c r="E64" i="18"/>
  <c r="E67" i="18"/>
  <c r="F67" i="18"/>
  <c r="D64" i="18"/>
  <c r="E56" i="18"/>
  <c r="D8" i="18"/>
  <c r="D48" i="18"/>
  <c r="D32" i="18"/>
  <c r="D33" i="18"/>
  <c r="G73" i="18"/>
  <c r="K73" i="18"/>
  <c r="F73" i="18"/>
  <c r="D24" i="18"/>
  <c r="D16" i="18"/>
  <c r="J93" i="19"/>
  <c r="K93" i="19"/>
  <c r="I93" i="19"/>
  <c r="I94" i="19"/>
  <c r="J86" i="19"/>
  <c r="K86" i="19"/>
  <c r="I86" i="19"/>
  <c r="I88" i="19"/>
  <c r="J88" i="19"/>
  <c r="I79" i="19"/>
  <c r="I80" i="19"/>
  <c r="I81" i="19"/>
  <c r="J81" i="19"/>
  <c r="K81" i="19"/>
  <c r="D40" i="19"/>
  <c r="D24" i="19"/>
  <c r="D32" i="19"/>
  <c r="D17" i="19"/>
  <c r="J72" i="19"/>
  <c r="I72" i="19"/>
  <c r="D8" i="19"/>
  <c r="K74" i="19"/>
  <c r="D10" i="19"/>
  <c r="J73" i="19"/>
  <c r="I73" i="19"/>
  <c r="F74" i="14"/>
  <c r="G74" i="14"/>
  <c r="K74" i="14"/>
  <c r="E56" i="14"/>
  <c r="D18" i="14"/>
  <c r="J89" i="14"/>
  <c r="K89" i="14"/>
  <c r="D10" i="14"/>
  <c r="J73" i="14"/>
  <c r="I73" i="14"/>
  <c r="E66" i="14"/>
  <c r="D66" i="14"/>
  <c r="D33" i="14"/>
  <c r="J88" i="14"/>
  <c r="I88" i="14"/>
  <c r="I90" i="14"/>
  <c r="J90" i="14"/>
  <c r="F83" i="14"/>
  <c r="G83" i="14"/>
  <c r="K83" i="14"/>
  <c r="D34" i="14"/>
  <c r="E42" i="13"/>
  <c r="J74" i="13"/>
  <c r="D9" i="13"/>
  <c r="J81" i="13"/>
  <c r="I81" i="13"/>
  <c r="J80" i="13"/>
  <c r="K80" i="13"/>
  <c r="I67" i="13"/>
  <c r="D10" i="13"/>
  <c r="I87" i="13"/>
  <c r="D50" i="13"/>
  <c r="D49" i="13"/>
  <c r="K86" i="20"/>
  <c r="K79" i="18"/>
  <c r="K73" i="14"/>
  <c r="F53" i="13"/>
  <c r="H103" i="26"/>
  <c r="C62" i="26"/>
  <c r="E62" i="26"/>
  <c r="F107" i="26"/>
  <c r="C84" i="26"/>
  <c r="E84" i="26"/>
  <c r="C64" i="26"/>
  <c r="D64" i="26"/>
  <c r="D33" i="26"/>
  <c r="G122" i="26"/>
  <c r="K122" i="26"/>
  <c r="F122" i="26"/>
  <c r="I122" i="26"/>
  <c r="C22" i="26"/>
  <c r="I106" i="26"/>
  <c r="C41" i="26"/>
  <c r="E41" i="26"/>
  <c r="G106" i="26"/>
  <c r="K106" i="26"/>
  <c r="D67" i="26"/>
  <c r="E64" i="26"/>
  <c r="D11" i="26"/>
  <c r="F103" i="26"/>
  <c r="G103" i="26"/>
  <c r="D31" i="26"/>
  <c r="D41" i="26"/>
  <c r="D62" i="26"/>
  <c r="G105" i="26"/>
  <c r="K107" i="26"/>
  <c r="D84" i="26"/>
  <c r="C43" i="26"/>
  <c r="C42" i="26"/>
  <c r="C85" i="26"/>
  <c r="E85" i="26"/>
  <c r="D10" i="18"/>
  <c r="C80" i="16"/>
  <c r="C40" i="16"/>
  <c r="E40" i="16"/>
  <c r="D66" i="16"/>
  <c r="H115" i="16"/>
  <c r="D62" i="16"/>
  <c r="C77" i="16"/>
  <c r="D77" i="16"/>
  <c r="E97" i="16"/>
  <c r="G97" i="16"/>
  <c r="D61" i="16"/>
  <c r="H114" i="16"/>
  <c r="C41" i="16"/>
  <c r="D41" i="16"/>
  <c r="E39" i="16"/>
  <c r="D39" i="16"/>
  <c r="F113" i="16"/>
  <c r="F88" i="16"/>
  <c r="F115" i="16"/>
  <c r="F116" i="16"/>
  <c r="I114" i="16"/>
  <c r="F90" i="16"/>
  <c r="H116" i="16"/>
  <c r="D60" i="16"/>
  <c r="E80" i="16"/>
  <c r="C38" i="16"/>
  <c r="E51" i="14"/>
  <c r="E25" i="14"/>
  <c r="D25" i="14"/>
  <c r="D26" i="14"/>
  <c r="E17" i="14"/>
  <c r="E20" i="14"/>
  <c r="F20" i="14"/>
  <c r="D17" i="14"/>
  <c r="E69" i="24"/>
  <c r="F69" i="24"/>
  <c r="D45" i="24"/>
  <c r="E45" i="24"/>
  <c r="E63" i="24"/>
  <c r="E37" i="24"/>
  <c r="J58" i="24"/>
  <c r="K58" i="24"/>
  <c r="I63" i="24"/>
  <c r="C44" i="24"/>
  <c r="E44" i="24"/>
  <c r="E48" i="24"/>
  <c r="F48" i="24"/>
  <c r="C38" i="24"/>
  <c r="D38" i="24"/>
  <c r="G57" i="24"/>
  <c r="F57" i="24"/>
  <c r="D10" i="24"/>
  <c r="D23" i="24"/>
  <c r="J64" i="24"/>
  <c r="I64" i="24"/>
  <c r="F51" i="24"/>
  <c r="E38" i="24"/>
  <c r="E41" i="24"/>
  <c r="F41" i="24"/>
  <c r="H57" i="24"/>
  <c r="J57" i="24"/>
  <c r="K57" i="24"/>
  <c r="K60" i="24"/>
  <c r="J53" i="23"/>
  <c r="J55" i="23"/>
  <c r="D34" i="23"/>
  <c r="D12" i="23"/>
  <c r="E61" i="23"/>
  <c r="D17" i="23"/>
  <c r="G55" i="23"/>
  <c r="K55" i="23"/>
  <c r="F55" i="23"/>
  <c r="G66" i="23"/>
  <c r="K66" i="23"/>
  <c r="D10" i="23"/>
  <c r="D19" i="23"/>
  <c r="E32" i="23"/>
  <c r="E35" i="23"/>
  <c r="F35" i="23"/>
  <c r="D48" i="23"/>
  <c r="E53" i="23"/>
  <c r="F53" i="23"/>
  <c r="D56" i="23"/>
  <c r="D31" i="23"/>
  <c r="H61" i="23"/>
  <c r="D27" i="1"/>
  <c r="D58" i="14"/>
  <c r="E58" i="14"/>
  <c r="D57" i="14"/>
  <c r="D31" i="16"/>
  <c r="D71" i="16"/>
  <c r="D68" i="16"/>
  <c r="D67" i="16"/>
  <c r="D69" i="16"/>
  <c r="E41" i="13"/>
  <c r="E45" i="13"/>
  <c r="F45" i="13"/>
  <c r="E50" i="27"/>
  <c r="E52" i="27"/>
  <c r="F52" i="27"/>
  <c r="D50" i="27"/>
  <c r="G63" i="24"/>
  <c r="K63" i="24"/>
  <c r="F63" i="24"/>
  <c r="E67" i="9"/>
  <c r="F67" i="9"/>
  <c r="I81" i="14"/>
  <c r="F88" i="14"/>
  <c r="G88" i="14"/>
  <c r="K88" i="14"/>
  <c r="K90" i="14"/>
  <c r="K91" i="14"/>
  <c r="D40" i="18"/>
  <c r="E40" i="18"/>
  <c r="I88" i="18"/>
  <c r="J88" i="18"/>
  <c r="K88" i="18"/>
  <c r="K90" i="10"/>
  <c r="K92" i="10"/>
  <c r="D33" i="13"/>
  <c r="E33" i="13"/>
  <c r="E37" i="13"/>
  <c r="F37" i="13"/>
  <c r="E65" i="1"/>
  <c r="E67" i="1"/>
  <c r="F67" i="1"/>
  <c r="D65" i="1"/>
  <c r="I89" i="16"/>
  <c r="I113" i="16"/>
  <c r="D41" i="19"/>
  <c r="E41" i="19"/>
  <c r="E44" i="19"/>
  <c r="F44" i="19"/>
  <c r="J87" i="19"/>
  <c r="I87" i="19"/>
  <c r="K81" i="14"/>
  <c r="I88" i="1"/>
  <c r="J88" i="1"/>
  <c r="K88" i="1"/>
  <c r="E95" i="14"/>
  <c r="J93" i="18"/>
  <c r="I93" i="18"/>
  <c r="H86" i="1"/>
  <c r="E86" i="1"/>
  <c r="D89" i="1"/>
  <c r="E82" i="10"/>
  <c r="H82" i="10"/>
  <c r="D85" i="10"/>
  <c r="G59" i="23"/>
  <c r="F59" i="23"/>
  <c r="F117" i="16"/>
  <c r="C57" i="13"/>
  <c r="C58" i="13"/>
  <c r="C56" i="19"/>
  <c r="C58" i="19"/>
  <c r="C57" i="19"/>
  <c r="C40" i="20"/>
  <c r="C42" i="20"/>
  <c r="C41" i="20"/>
  <c r="D24" i="9"/>
  <c r="D76" i="13"/>
  <c r="H95" i="14"/>
  <c r="E43" i="9"/>
  <c r="D43" i="9"/>
  <c r="C74" i="26"/>
  <c r="C73" i="26"/>
  <c r="C75" i="26"/>
  <c r="C72" i="26"/>
  <c r="I95" i="27"/>
  <c r="F73" i="14"/>
  <c r="F74" i="19"/>
  <c r="D63" i="26"/>
  <c r="J97" i="16"/>
  <c r="G75" i="13"/>
  <c r="F67" i="13"/>
  <c r="D49" i="19"/>
  <c r="D41" i="18"/>
  <c r="E41" i="18"/>
  <c r="E83" i="26"/>
  <c r="D108" i="26"/>
  <c r="D17" i="24"/>
  <c r="G75" i="10"/>
  <c r="I84" i="10"/>
  <c r="J84" i="10"/>
  <c r="K84" i="10"/>
  <c r="K74" i="9"/>
  <c r="D51" i="9"/>
  <c r="H75" i="10"/>
  <c r="D78" i="10"/>
  <c r="E75" i="14"/>
  <c r="H75" i="14"/>
  <c r="H98" i="16"/>
  <c r="E98" i="16"/>
  <c r="H72" i="18"/>
  <c r="D75" i="18"/>
  <c r="E72" i="18"/>
  <c r="E72" i="20"/>
  <c r="D75" i="20"/>
  <c r="H72" i="20"/>
  <c r="E80" i="1"/>
  <c r="H80" i="1"/>
  <c r="D82" i="1"/>
  <c r="E58" i="9"/>
  <c r="D58" i="9"/>
  <c r="G81" i="9"/>
  <c r="K81" i="9"/>
  <c r="F81" i="9"/>
  <c r="C46" i="23"/>
  <c r="C45" i="23"/>
  <c r="H114" i="26"/>
  <c r="E114" i="26"/>
  <c r="D27" i="16"/>
  <c r="E56" i="9"/>
  <c r="E60" i="9"/>
  <c r="F60" i="9"/>
  <c r="D56" i="9"/>
  <c r="G77" i="10"/>
  <c r="K77" i="10"/>
  <c r="F77" i="10"/>
  <c r="H88" i="13"/>
  <c r="E88" i="13"/>
  <c r="C43" i="10"/>
  <c r="C44" i="10"/>
  <c r="C41" i="10"/>
  <c r="C42" i="10"/>
  <c r="D41" i="14"/>
  <c r="E41" i="14"/>
  <c r="E82" i="13"/>
  <c r="H82" i="13"/>
  <c r="D83" i="13"/>
  <c r="C65" i="19"/>
  <c r="C64" i="19"/>
  <c r="G80" i="19"/>
  <c r="K80" i="19"/>
  <c r="K82" i="19"/>
  <c r="F80" i="19"/>
  <c r="F87" i="19"/>
  <c r="G87" i="19"/>
  <c r="E87" i="18"/>
  <c r="H87" i="18"/>
  <c r="E60" i="18"/>
  <c r="F60" i="18"/>
  <c r="H87" i="20"/>
  <c r="C42" i="1"/>
  <c r="C41" i="1"/>
  <c r="G74" i="1"/>
  <c r="K74" i="1"/>
  <c r="F74" i="1"/>
  <c r="H89" i="9"/>
  <c r="E89" i="9"/>
  <c r="G53" i="23"/>
  <c r="K53" i="23"/>
  <c r="C79" i="16"/>
  <c r="J81" i="27"/>
  <c r="K81" i="27"/>
  <c r="K83" i="27"/>
  <c r="I81" i="27"/>
  <c r="D11" i="13"/>
  <c r="D80" i="16"/>
  <c r="E64" i="14"/>
  <c r="E67" i="14"/>
  <c r="F67" i="14"/>
  <c r="E60" i="14"/>
  <c r="F60" i="14"/>
  <c r="D25" i="19"/>
  <c r="J81" i="18"/>
  <c r="K81" i="18"/>
  <c r="K82" i="18"/>
  <c r="K87" i="27"/>
  <c r="C78" i="16"/>
  <c r="H75" i="13"/>
  <c r="K88" i="19"/>
  <c r="F94" i="19"/>
  <c r="F94" i="18"/>
  <c r="K86" i="18"/>
  <c r="F87" i="20"/>
  <c r="D20" i="26"/>
  <c r="H105" i="26"/>
  <c r="I88" i="27"/>
  <c r="D44" i="24"/>
  <c r="E30" i="24"/>
  <c r="D30" i="24"/>
  <c r="G64" i="24"/>
  <c r="F64" i="24"/>
  <c r="D50" i="1"/>
  <c r="E50" i="1"/>
  <c r="E52" i="10"/>
  <c r="E53" i="10"/>
  <c r="F53" i="10"/>
  <c r="F91" i="10"/>
  <c r="I81" i="9"/>
  <c r="D90" i="9"/>
  <c r="D43" i="14"/>
  <c r="E43" i="14"/>
  <c r="C40" i="1"/>
  <c r="K80" i="9"/>
  <c r="E66" i="13"/>
  <c r="D68" i="13"/>
  <c r="H66" i="13"/>
  <c r="G74" i="13"/>
  <c r="K74" i="13"/>
  <c r="F74" i="13"/>
  <c r="F94" i="20"/>
  <c r="F73" i="1"/>
  <c r="G73" i="1"/>
  <c r="K73" i="1"/>
  <c r="F96" i="10"/>
  <c r="K81" i="13"/>
  <c r="D9" i="1"/>
  <c r="D26" i="10"/>
  <c r="E99" i="16"/>
  <c r="H99" i="16"/>
  <c r="H73" i="13"/>
  <c r="E73" i="13"/>
  <c r="E87" i="1"/>
  <c r="H87" i="1"/>
  <c r="E42" i="9"/>
  <c r="E44" i="9"/>
  <c r="F44" i="9"/>
  <c r="D42" i="9"/>
  <c r="H87" i="9"/>
  <c r="E87" i="9"/>
  <c r="E60" i="10"/>
  <c r="E61" i="10"/>
  <c r="F61" i="10"/>
  <c r="D60" i="10"/>
  <c r="K83" i="10"/>
  <c r="I113" i="26"/>
  <c r="D24" i="10"/>
  <c r="E24" i="14"/>
  <c r="E28" i="14"/>
  <c r="F28" i="14"/>
  <c r="D24" i="14"/>
  <c r="D34" i="18"/>
  <c r="D18" i="19"/>
  <c r="D43" i="13"/>
  <c r="F81" i="13"/>
  <c r="E59" i="13"/>
  <c r="E73" i="19"/>
  <c r="E59" i="19"/>
  <c r="E93" i="18"/>
  <c r="D18" i="18"/>
  <c r="D42" i="18"/>
  <c r="D89" i="18"/>
  <c r="I73" i="20"/>
  <c r="F81" i="20"/>
  <c r="C21" i="26"/>
  <c r="E31" i="24"/>
  <c r="C49" i="1"/>
  <c r="H82" i="14"/>
  <c r="E69" i="10"/>
  <c r="F69" i="10"/>
  <c r="I97" i="10"/>
  <c r="I81" i="1"/>
  <c r="D18" i="9"/>
  <c r="H79" i="1"/>
  <c r="H72" i="1"/>
  <c r="D76" i="9"/>
  <c r="E48" i="9"/>
  <c r="E52" i="9"/>
  <c r="F52" i="9"/>
  <c r="E88" i="9"/>
  <c r="H76" i="10"/>
  <c r="E73" i="9"/>
  <c r="E72" i="19"/>
  <c r="D75" i="19"/>
  <c r="C58" i="1"/>
  <c r="C39" i="23"/>
  <c r="C38" i="23"/>
  <c r="H70" i="24"/>
  <c r="D48" i="14"/>
  <c r="E48" i="14"/>
  <c r="G82" i="14"/>
  <c r="F65" i="23"/>
  <c r="G69" i="24"/>
  <c r="K69" i="24"/>
  <c r="F83" i="10"/>
  <c r="D57" i="9"/>
  <c r="H75" i="9"/>
  <c r="E75" i="9"/>
  <c r="D75" i="1"/>
  <c r="C49" i="14"/>
  <c r="C50" i="14"/>
  <c r="J59" i="23"/>
  <c r="I61" i="23"/>
  <c r="J61" i="23"/>
  <c r="H65" i="23"/>
  <c r="H53" i="24"/>
  <c r="E53" i="24"/>
  <c r="I117" i="16"/>
  <c r="C25" i="26"/>
  <c r="E104" i="26"/>
  <c r="H104" i="26"/>
  <c r="D8" i="9"/>
  <c r="D26" i="24"/>
  <c r="J51" i="24"/>
  <c r="K51" i="24"/>
  <c r="I51" i="24"/>
  <c r="J103" i="26"/>
  <c r="K103" i="26"/>
  <c r="E68" i="26"/>
  <c r="F68" i="26"/>
  <c r="I103" i="26"/>
  <c r="D12" i="26"/>
  <c r="D85" i="26"/>
  <c r="D22" i="26"/>
  <c r="E22" i="26"/>
  <c r="E42" i="26"/>
  <c r="D42" i="26"/>
  <c r="D32" i="26"/>
  <c r="D9" i="26"/>
  <c r="D10" i="26"/>
  <c r="D43" i="26"/>
  <c r="E43" i="26"/>
  <c r="D13" i="26"/>
  <c r="D14" i="26"/>
  <c r="D30" i="26"/>
  <c r="D9" i="18"/>
  <c r="E77" i="16"/>
  <c r="D40" i="16"/>
  <c r="F63" i="16"/>
  <c r="I115" i="16"/>
  <c r="I90" i="16"/>
  <c r="I87" i="16"/>
  <c r="F97" i="16"/>
  <c r="E41" i="16"/>
  <c r="D38" i="16"/>
  <c r="E38" i="16"/>
  <c r="I88" i="16"/>
  <c r="I116" i="16"/>
  <c r="K97" i="16"/>
  <c r="I57" i="24"/>
  <c r="K64" i="24"/>
  <c r="K66" i="24"/>
  <c r="E34" i="24"/>
  <c r="F34" i="24"/>
  <c r="D24" i="24"/>
  <c r="D9" i="24"/>
  <c r="K59" i="23"/>
  <c r="G61" i="23"/>
  <c r="K61" i="23"/>
  <c r="K62" i="23"/>
  <c r="F61" i="23"/>
  <c r="K56" i="23"/>
  <c r="D16" i="23"/>
  <c r="D29" i="16"/>
  <c r="D18" i="27"/>
  <c r="D25" i="27"/>
  <c r="D32" i="16"/>
  <c r="D21" i="16"/>
  <c r="D39" i="23"/>
  <c r="E39" i="23"/>
  <c r="I72" i="1"/>
  <c r="J72" i="1"/>
  <c r="K72" i="1"/>
  <c r="K75" i="1"/>
  <c r="F93" i="18"/>
  <c r="G93" i="18"/>
  <c r="K93" i="18"/>
  <c r="D32" i="27"/>
  <c r="D17" i="27"/>
  <c r="D9" i="27"/>
  <c r="D10" i="10"/>
  <c r="D25" i="10"/>
  <c r="D26" i="27"/>
  <c r="D28" i="16"/>
  <c r="D23" i="16"/>
  <c r="J53" i="24"/>
  <c r="I53" i="24"/>
  <c r="E50" i="14"/>
  <c r="D50" i="14"/>
  <c r="J75" i="9"/>
  <c r="I75" i="9"/>
  <c r="J82" i="14"/>
  <c r="K82" i="14"/>
  <c r="K84" i="14"/>
  <c r="D19" i="10"/>
  <c r="J70" i="24"/>
  <c r="K70" i="24"/>
  <c r="I70" i="24"/>
  <c r="J76" i="10"/>
  <c r="K76" i="10"/>
  <c r="I76" i="10"/>
  <c r="E49" i="1"/>
  <c r="E52" i="1"/>
  <c r="F52" i="1"/>
  <c r="D49" i="1"/>
  <c r="E21" i="26"/>
  <c r="D21" i="26"/>
  <c r="G73" i="19"/>
  <c r="K73" i="19"/>
  <c r="F73" i="19"/>
  <c r="I73" i="13"/>
  <c r="J73" i="13"/>
  <c r="F66" i="13"/>
  <c r="G66" i="13"/>
  <c r="E65" i="19"/>
  <c r="D65" i="19"/>
  <c r="F82" i="13"/>
  <c r="G82" i="13"/>
  <c r="J82" i="13"/>
  <c r="K82" i="13"/>
  <c r="D41" i="10"/>
  <c r="G88" i="13"/>
  <c r="F88" i="13"/>
  <c r="D46" i="23"/>
  <c r="E46" i="23"/>
  <c r="J72" i="20"/>
  <c r="I72" i="20"/>
  <c r="I75" i="14"/>
  <c r="J75" i="14"/>
  <c r="D23" i="23"/>
  <c r="E73" i="26"/>
  <c r="D73" i="26"/>
  <c r="J95" i="14"/>
  <c r="I95" i="14"/>
  <c r="E40" i="20"/>
  <c r="D40" i="20"/>
  <c r="E58" i="13"/>
  <c r="D58" i="13"/>
  <c r="I82" i="10"/>
  <c r="J82" i="10"/>
  <c r="I86" i="1"/>
  <c r="J86" i="1"/>
  <c r="E44" i="18"/>
  <c r="F44" i="18"/>
  <c r="D33" i="27"/>
  <c r="D24" i="27"/>
  <c r="D19" i="13"/>
  <c r="D20" i="16"/>
  <c r="J104" i="26"/>
  <c r="I104" i="26"/>
  <c r="D49" i="14"/>
  <c r="E49" i="14"/>
  <c r="E52" i="14"/>
  <c r="F52" i="14"/>
  <c r="D17" i="10"/>
  <c r="E38" i="23"/>
  <c r="D38" i="23"/>
  <c r="F88" i="9"/>
  <c r="G88" i="9"/>
  <c r="K88" i="9"/>
  <c r="F87" i="9"/>
  <c r="G87" i="9"/>
  <c r="J87" i="1"/>
  <c r="I87" i="1"/>
  <c r="J99" i="16"/>
  <c r="I99" i="16"/>
  <c r="K83" i="9"/>
  <c r="J105" i="26"/>
  <c r="K105" i="26"/>
  <c r="I105" i="26"/>
  <c r="E78" i="16"/>
  <c r="D78" i="16"/>
  <c r="G89" i="9"/>
  <c r="J89" i="9"/>
  <c r="K89" i="9"/>
  <c r="F89" i="9"/>
  <c r="D41" i="1"/>
  <c r="E41" i="1"/>
  <c r="J87" i="18"/>
  <c r="I87" i="18"/>
  <c r="E44" i="14"/>
  <c r="F44" i="14"/>
  <c r="D44" i="10"/>
  <c r="J88" i="13"/>
  <c r="I88" i="13"/>
  <c r="F114" i="26"/>
  <c r="G114" i="26"/>
  <c r="J72" i="18"/>
  <c r="I72" i="18"/>
  <c r="G75" i="14"/>
  <c r="F75" i="14"/>
  <c r="E86" i="26"/>
  <c r="F86" i="26"/>
  <c r="D72" i="26"/>
  <c r="E72" i="26"/>
  <c r="E74" i="26"/>
  <c r="D74" i="26"/>
  <c r="D57" i="19"/>
  <c r="E57" i="19"/>
  <c r="E57" i="13"/>
  <c r="D57" i="13"/>
  <c r="F82" i="10"/>
  <c r="G82" i="10"/>
  <c r="K82" i="10"/>
  <c r="K85" i="10"/>
  <c r="D10" i="27"/>
  <c r="D17" i="13"/>
  <c r="F104" i="26"/>
  <c r="G104" i="26"/>
  <c r="K104" i="26"/>
  <c r="I65" i="23"/>
  <c r="J65" i="23"/>
  <c r="K65" i="23"/>
  <c r="K68" i="23"/>
  <c r="D18" i="10"/>
  <c r="F72" i="19"/>
  <c r="G72" i="19"/>
  <c r="K72" i="19"/>
  <c r="K75" i="19"/>
  <c r="I87" i="9"/>
  <c r="J87" i="9"/>
  <c r="F87" i="1"/>
  <c r="G87" i="1"/>
  <c r="K87" i="1"/>
  <c r="G99" i="16"/>
  <c r="F99" i="16"/>
  <c r="I112" i="26"/>
  <c r="J66" i="13"/>
  <c r="I66" i="13"/>
  <c r="E40" i="1"/>
  <c r="D40" i="1"/>
  <c r="J75" i="13"/>
  <c r="K75" i="13"/>
  <c r="I75" i="13"/>
  <c r="I89" i="9"/>
  <c r="E42" i="1"/>
  <c r="D42" i="1"/>
  <c r="G87" i="18"/>
  <c r="K87" i="18"/>
  <c r="K89" i="18"/>
  <c r="F87" i="18"/>
  <c r="D43" i="10"/>
  <c r="J114" i="26"/>
  <c r="I114" i="26"/>
  <c r="J80" i="1"/>
  <c r="I80" i="1"/>
  <c r="F72" i="20"/>
  <c r="G72" i="20"/>
  <c r="G98" i="16"/>
  <c r="F98" i="16"/>
  <c r="E75" i="26"/>
  <c r="D75" i="26"/>
  <c r="E41" i="20"/>
  <c r="D41" i="20"/>
  <c r="D58" i="19"/>
  <c r="E58" i="19"/>
  <c r="G95" i="14"/>
  <c r="F95" i="14"/>
  <c r="D16" i="27"/>
  <c r="D8" i="27"/>
  <c r="D27" i="10"/>
  <c r="D30" i="16"/>
  <c r="D18" i="13"/>
  <c r="D19" i="16"/>
  <c r="E25" i="26"/>
  <c r="D25" i="26"/>
  <c r="G53" i="24"/>
  <c r="F53" i="24"/>
  <c r="G75" i="9"/>
  <c r="K75" i="9"/>
  <c r="F75" i="9"/>
  <c r="D16" i="10"/>
  <c r="E58" i="1"/>
  <c r="E60" i="1"/>
  <c r="F60" i="1"/>
  <c r="D58" i="1"/>
  <c r="F73" i="9"/>
  <c r="G73" i="9"/>
  <c r="K73" i="9"/>
  <c r="J79" i="1"/>
  <c r="K79" i="1"/>
  <c r="I79" i="1"/>
  <c r="I82" i="14"/>
  <c r="G73" i="13"/>
  <c r="F73" i="13"/>
  <c r="K83" i="13"/>
  <c r="E79" i="16"/>
  <c r="D79" i="16"/>
  <c r="J87" i="20"/>
  <c r="K87" i="20"/>
  <c r="I87" i="20"/>
  <c r="K87" i="19"/>
  <c r="K89" i="19"/>
  <c r="D64" i="19"/>
  <c r="E64" i="19"/>
  <c r="I82" i="13"/>
  <c r="D42" i="10"/>
  <c r="E45" i="23"/>
  <c r="E49" i="23"/>
  <c r="F49" i="23"/>
  <c r="D45" i="23"/>
  <c r="G80" i="1"/>
  <c r="K80" i="1"/>
  <c r="F80" i="1"/>
  <c r="G72" i="18"/>
  <c r="F72" i="18"/>
  <c r="I98" i="16"/>
  <c r="J98" i="16"/>
  <c r="I75" i="10"/>
  <c r="J75" i="10"/>
  <c r="K75" i="10"/>
  <c r="K78" i="10"/>
  <c r="D24" i="23"/>
  <c r="E42" i="20"/>
  <c r="D42" i="20"/>
  <c r="E56" i="19"/>
  <c r="D56" i="19"/>
  <c r="F86" i="1"/>
  <c r="G86" i="1"/>
  <c r="K108" i="26"/>
  <c r="E44" i="26"/>
  <c r="E26" i="26"/>
  <c r="E42" i="16"/>
  <c r="E81" i="16"/>
  <c r="F81" i="16"/>
  <c r="K98" i="16"/>
  <c r="K99" i="16"/>
  <c r="K53" i="24"/>
  <c r="K54" i="24"/>
  <c r="E76" i="26"/>
  <c r="F76" i="26"/>
  <c r="K114" i="26"/>
  <c r="K87" i="9"/>
  <c r="K90" i="9"/>
  <c r="E67" i="19"/>
  <c r="F67" i="19"/>
  <c r="K72" i="20"/>
  <c r="K75" i="20"/>
  <c r="E44" i="1"/>
  <c r="F44" i="1"/>
  <c r="K86" i="1"/>
  <c r="K89" i="1"/>
  <c r="E60" i="19"/>
  <c r="F60" i="19"/>
  <c r="K72" i="18"/>
  <c r="K75" i="18"/>
  <c r="K73" i="13"/>
  <c r="K76" i="13"/>
  <c r="K82" i="1"/>
  <c r="K95" i="14"/>
  <c r="E44" i="20"/>
  <c r="F44" i="20"/>
  <c r="K88" i="13"/>
  <c r="K76" i="9"/>
  <c r="E60" i="13"/>
  <c r="F60" i="13"/>
  <c r="K75" i="14"/>
  <c r="K76" i="14"/>
  <c r="E42" i="23"/>
  <c r="F42" i="23"/>
  <c r="K66" i="13"/>
  <c r="K68" i="13"/>
  <c r="K101" i="16"/>
  <c r="E47" i="29"/>
  <c r="E48" i="29"/>
  <c r="B48" i="32"/>
  <c r="C46" i="32"/>
  <c r="E46" i="32"/>
  <c r="D46" i="32"/>
  <c r="C45" i="32"/>
  <c r="D45" i="32"/>
  <c r="E45" i="32"/>
  <c r="E48" i="32"/>
  <c r="F48" i="32"/>
</calcChain>
</file>

<file path=xl/sharedStrings.xml><?xml version="1.0" encoding="utf-8"?>
<sst xmlns="http://schemas.openxmlformats.org/spreadsheetml/2006/main" count="3236" uniqueCount="368">
  <si>
    <t>t</t>
  </si>
  <si>
    <t>CONC</t>
  </si>
  <si>
    <t>Total</t>
  </si>
  <si>
    <t>CONC-1/t</t>
  </si>
  <si>
    <t>(CONC-1/t)^2</t>
  </si>
  <si>
    <t xml:space="preserve">t        = </t>
  </si>
  <si>
    <t>DOSC</t>
  </si>
  <si>
    <t xml:space="preserve">C       = </t>
  </si>
  <si>
    <t>SLOCC</t>
  </si>
  <si>
    <r>
      <t xml:space="preserve">Case Study - </t>
    </r>
    <r>
      <rPr>
        <b/>
        <sz val="16"/>
        <color indexed="10"/>
        <rFont val="Arial"/>
        <family val="2"/>
      </rPr>
      <t>Freemind</t>
    </r>
  </si>
  <si>
    <r>
      <t xml:space="preserve">SLOCs </t>
    </r>
    <r>
      <rPr>
        <sz val="11"/>
        <color indexed="10"/>
        <rFont val="Calibri"/>
        <family val="2"/>
      </rPr>
      <t>driver</t>
    </r>
  </si>
  <si>
    <r>
      <t xml:space="preserve">SLOCs </t>
    </r>
    <r>
      <rPr>
        <sz val="11"/>
        <color indexed="10"/>
        <rFont val="Calibri"/>
        <family val="2"/>
      </rPr>
      <t>icons</t>
    </r>
  </si>
  <si>
    <r>
      <t xml:space="preserve">Feature - </t>
    </r>
    <r>
      <rPr>
        <b/>
        <sz val="16"/>
        <color indexed="10"/>
        <rFont val="Arial"/>
        <family val="2"/>
      </rPr>
      <t>Icons</t>
    </r>
  </si>
  <si>
    <r>
      <t xml:space="preserve">Feature - </t>
    </r>
    <r>
      <rPr>
        <b/>
        <sz val="16"/>
        <color indexed="10"/>
        <rFont val="Arial"/>
        <family val="2"/>
      </rPr>
      <t>Clouds</t>
    </r>
  </si>
  <si>
    <r>
      <t xml:space="preserve">SLOCs </t>
    </r>
    <r>
      <rPr>
        <sz val="11"/>
        <color indexed="10"/>
        <rFont val="Calibri"/>
        <family val="2"/>
      </rPr>
      <t>clouds</t>
    </r>
  </si>
  <si>
    <r>
      <t xml:space="preserve">Case Study - </t>
    </r>
    <r>
      <rPr>
        <b/>
        <sz val="16"/>
        <color indexed="10"/>
        <rFont val="Arial"/>
        <family val="2"/>
      </rPr>
      <t>ArgoUML</t>
    </r>
  </si>
  <si>
    <r>
      <t xml:space="preserve">Feature - </t>
    </r>
    <r>
      <rPr>
        <b/>
        <sz val="16"/>
        <color indexed="10"/>
        <rFont val="Arial"/>
        <family val="2"/>
      </rPr>
      <t>Guillemets</t>
    </r>
  </si>
  <si>
    <r>
      <t xml:space="preserve">SLOCs </t>
    </r>
    <r>
      <rPr>
        <sz val="11"/>
        <color indexed="10"/>
        <rFont val="Calibri"/>
        <family val="2"/>
      </rPr>
      <t>guillemets</t>
    </r>
  </si>
  <si>
    <t>DOTC</t>
  </si>
  <si>
    <t>EnvironmentLock</t>
  </si>
  <si>
    <r>
      <t xml:space="preserve">Case Study - </t>
    </r>
    <r>
      <rPr>
        <b/>
        <sz val="16"/>
        <color indexed="10"/>
        <rFont val="Arial"/>
        <family val="2"/>
      </rPr>
      <t>BerkeleyDB</t>
    </r>
  </si>
  <si>
    <r>
      <t xml:space="preserve">Feature - </t>
    </r>
    <r>
      <rPr>
        <b/>
        <sz val="16"/>
        <color indexed="10"/>
        <rFont val="Arial"/>
        <family val="2"/>
      </rPr>
      <t>Environmentlock</t>
    </r>
  </si>
  <si>
    <r>
      <t xml:space="preserve">SLOCs </t>
    </r>
    <r>
      <rPr>
        <sz val="11"/>
        <color indexed="10"/>
        <rFont val="Calibri"/>
        <family val="2"/>
      </rPr>
      <t>environmentlock</t>
    </r>
  </si>
  <si>
    <t xml:space="preserve">c       = </t>
  </si>
  <si>
    <r>
      <t xml:space="preserve">DEDI </t>
    </r>
    <r>
      <rPr>
        <sz val="11"/>
        <color indexed="10"/>
        <rFont val="Calibri"/>
        <family val="2"/>
      </rPr>
      <t>driver</t>
    </r>
  </si>
  <si>
    <r>
      <t xml:space="preserve">DEDI-1/C </t>
    </r>
    <r>
      <rPr>
        <sz val="11"/>
        <color indexed="10"/>
        <rFont val="Calibri"/>
        <family val="2"/>
      </rPr>
      <t>driver</t>
    </r>
  </si>
  <si>
    <r>
      <t xml:space="preserve">(DEDI-1/C)^2 </t>
    </r>
    <r>
      <rPr>
        <sz val="11"/>
        <color indexed="10"/>
        <rFont val="Calibri"/>
        <family val="2"/>
      </rPr>
      <t>driver</t>
    </r>
  </si>
  <si>
    <r>
      <t xml:space="preserve">(DEDI-1/C)^2 </t>
    </r>
    <r>
      <rPr>
        <sz val="11"/>
        <color indexed="10"/>
        <rFont val="Calibri"/>
        <family val="2"/>
      </rPr>
      <t>nextpiece</t>
    </r>
  </si>
  <si>
    <r>
      <t xml:space="preserve">DEDI </t>
    </r>
    <r>
      <rPr>
        <sz val="11"/>
        <color indexed="10"/>
        <rFont val="Calibri"/>
        <family val="2"/>
      </rPr>
      <t>icons</t>
    </r>
  </si>
  <si>
    <r>
      <t xml:space="preserve">DEDI-1/C </t>
    </r>
    <r>
      <rPr>
        <sz val="11"/>
        <color indexed="10"/>
        <rFont val="Calibri"/>
        <family val="2"/>
      </rPr>
      <t>icons</t>
    </r>
  </si>
  <si>
    <r>
      <t xml:space="preserve">SLOCs </t>
    </r>
    <r>
      <rPr>
        <sz val="11"/>
        <color indexed="10"/>
        <rFont val="Calibri"/>
        <family val="2"/>
      </rPr>
      <t>driver</t>
    </r>
  </si>
  <si>
    <r>
      <t xml:space="preserve">SLOCs </t>
    </r>
    <r>
      <rPr>
        <sz val="11"/>
        <color indexed="10"/>
        <rFont val="Calibri"/>
        <family val="2"/>
      </rPr>
      <t>icons</t>
    </r>
  </si>
  <si>
    <t xml:space="preserve">t       = </t>
  </si>
  <si>
    <r>
      <t xml:space="preserve">SLOCs </t>
    </r>
    <r>
      <rPr>
        <sz val="11"/>
        <color indexed="10"/>
        <rFont val="Calibri"/>
        <family val="2"/>
      </rPr>
      <t>clouds</t>
    </r>
  </si>
  <si>
    <r>
      <t xml:space="preserve">DEDI </t>
    </r>
    <r>
      <rPr>
        <sz val="11"/>
        <color indexed="10"/>
        <rFont val="Calibri"/>
        <family val="2"/>
      </rPr>
      <t>clouds</t>
    </r>
  </si>
  <si>
    <r>
      <t xml:space="preserve">DEDI-1/C </t>
    </r>
    <r>
      <rPr>
        <sz val="11"/>
        <color indexed="10"/>
        <rFont val="Calibri"/>
        <family val="2"/>
      </rPr>
      <t>clouds</t>
    </r>
  </si>
  <si>
    <r>
      <t xml:space="preserve">(DEDI-1/C)^2 </t>
    </r>
    <r>
      <rPr>
        <sz val="11"/>
        <color indexed="10"/>
        <rFont val="Calibri"/>
        <family val="2"/>
      </rPr>
      <t>clouds</t>
    </r>
  </si>
  <si>
    <r>
      <t xml:space="preserve">SLOCs </t>
    </r>
    <r>
      <rPr>
        <sz val="11"/>
        <color indexed="10"/>
        <rFont val="Calibri"/>
        <family val="2"/>
      </rPr>
      <t>guillemets</t>
    </r>
  </si>
  <si>
    <r>
      <t xml:space="preserve">DEDI </t>
    </r>
    <r>
      <rPr>
        <sz val="11"/>
        <color indexed="10"/>
        <rFont val="Calibri"/>
        <family val="2"/>
      </rPr>
      <t>guillemets</t>
    </r>
  </si>
  <si>
    <r>
      <t xml:space="preserve">DEDI-1/C </t>
    </r>
    <r>
      <rPr>
        <sz val="11"/>
        <color indexed="10"/>
        <rFont val="Calibri"/>
        <family val="2"/>
      </rPr>
      <t>guillemets</t>
    </r>
  </si>
  <si>
    <r>
      <t xml:space="preserve">(DEDI-1/C)^2 </t>
    </r>
    <r>
      <rPr>
        <sz val="11"/>
        <color indexed="10"/>
        <rFont val="Calibri"/>
        <family val="2"/>
      </rPr>
      <t>guillemets</t>
    </r>
  </si>
  <si>
    <r>
      <t xml:space="preserve">SLOCs </t>
    </r>
    <r>
      <rPr>
        <sz val="11"/>
        <color indexed="10"/>
        <rFont val="Calibri"/>
        <family val="2"/>
      </rPr>
      <t>environmentlock</t>
    </r>
  </si>
  <si>
    <r>
      <t xml:space="preserve">DEDI </t>
    </r>
    <r>
      <rPr>
        <sz val="11"/>
        <color indexed="10"/>
        <rFont val="Calibri"/>
        <family val="2"/>
      </rPr>
      <t>environmentlock</t>
    </r>
  </si>
  <si>
    <r>
      <t xml:space="preserve">DEDI-1/C </t>
    </r>
    <r>
      <rPr>
        <sz val="11"/>
        <color indexed="10"/>
        <rFont val="Calibri"/>
        <family val="2"/>
      </rPr>
      <t>environmentlock</t>
    </r>
  </si>
  <si>
    <r>
      <t xml:space="preserve">(DEDI-1/C)^2 </t>
    </r>
    <r>
      <rPr>
        <sz val="11"/>
        <color indexed="10"/>
        <rFont val="Calibri"/>
        <family val="2"/>
      </rPr>
      <t>environmentlock</t>
    </r>
  </si>
  <si>
    <r>
      <t xml:space="preserve">Feature - </t>
    </r>
    <r>
      <rPr>
        <b/>
        <sz val="16"/>
        <color indexed="10"/>
        <rFont val="Arial"/>
        <family val="2"/>
      </rPr>
      <t>Checksum</t>
    </r>
  </si>
  <si>
    <r>
      <t xml:space="preserve">SLOCs </t>
    </r>
    <r>
      <rPr>
        <sz val="11"/>
        <color indexed="10"/>
        <rFont val="Calibri"/>
        <family val="2"/>
      </rPr>
      <t>checksum</t>
    </r>
  </si>
  <si>
    <r>
      <t xml:space="preserve">SLOCs </t>
    </r>
    <r>
      <rPr>
        <sz val="11"/>
        <color indexed="10"/>
        <rFont val="Calibri"/>
        <family val="2"/>
      </rPr>
      <t>checksum</t>
    </r>
  </si>
  <si>
    <r>
      <t xml:space="preserve">DEDI </t>
    </r>
    <r>
      <rPr>
        <sz val="11"/>
        <color indexed="10"/>
        <rFont val="Calibri"/>
        <family val="2"/>
      </rPr>
      <t>checksum</t>
    </r>
  </si>
  <si>
    <r>
      <t xml:space="preserve">DEDI-1/C </t>
    </r>
    <r>
      <rPr>
        <sz val="11"/>
        <color indexed="10"/>
        <rFont val="Calibri"/>
        <family val="2"/>
      </rPr>
      <t>checksum</t>
    </r>
  </si>
  <si>
    <r>
      <t xml:space="preserve">Feature - </t>
    </r>
    <r>
      <rPr>
        <b/>
        <sz val="16"/>
        <color indexed="10"/>
        <rFont val="Arial"/>
        <family val="2"/>
      </rPr>
      <t>DeleteOp</t>
    </r>
  </si>
  <si>
    <r>
      <t xml:space="preserve">SLOCs </t>
    </r>
    <r>
      <rPr>
        <sz val="11"/>
        <color indexed="10"/>
        <rFont val="Calibri"/>
        <family val="2"/>
      </rPr>
      <t>deleteOp</t>
    </r>
  </si>
  <si>
    <r>
      <t xml:space="preserve">SLOCs </t>
    </r>
    <r>
      <rPr>
        <sz val="11"/>
        <color indexed="10"/>
        <rFont val="Calibri"/>
        <family val="2"/>
      </rPr>
      <t>deleteOp</t>
    </r>
  </si>
  <si>
    <r>
      <t xml:space="preserve">DEDI </t>
    </r>
    <r>
      <rPr>
        <sz val="11"/>
        <color indexed="10"/>
        <rFont val="Calibri"/>
        <family val="2"/>
      </rPr>
      <t>deleteOp</t>
    </r>
  </si>
  <si>
    <r>
      <t xml:space="preserve">DEDI-1/C </t>
    </r>
    <r>
      <rPr>
        <sz val="11"/>
        <color indexed="10"/>
        <rFont val="Calibri"/>
        <family val="2"/>
      </rPr>
      <t>deleteOp</t>
    </r>
  </si>
  <si>
    <r>
      <t xml:space="preserve">(DEDI-1/C)^2 </t>
    </r>
    <r>
      <rPr>
        <sz val="11"/>
        <color indexed="10"/>
        <rFont val="Calibri"/>
        <family val="2"/>
      </rPr>
      <t>deleteOp</t>
    </r>
  </si>
  <si>
    <r>
      <t xml:space="preserve">Feature - </t>
    </r>
    <r>
      <rPr>
        <b/>
        <sz val="16"/>
        <color indexed="10"/>
        <rFont val="Arial"/>
        <family val="2"/>
      </rPr>
      <t>LookAhead</t>
    </r>
  </si>
  <si>
    <r>
      <t xml:space="preserve">SLOCs </t>
    </r>
    <r>
      <rPr>
        <sz val="11"/>
        <color indexed="10"/>
        <rFont val="Calibri"/>
        <family val="2"/>
      </rPr>
      <t>lookAhead</t>
    </r>
  </si>
  <si>
    <r>
      <t xml:space="preserve">DEDI </t>
    </r>
    <r>
      <rPr>
        <sz val="11"/>
        <color indexed="10"/>
        <rFont val="Calibri"/>
        <family val="2"/>
      </rPr>
      <t>lookAhead</t>
    </r>
  </si>
  <si>
    <r>
      <t xml:space="preserve">DEDI-1/C </t>
    </r>
    <r>
      <rPr>
        <sz val="11"/>
        <color indexed="10"/>
        <rFont val="Calibri"/>
        <family val="2"/>
      </rPr>
      <t>lookAhead</t>
    </r>
  </si>
  <si>
    <r>
      <t xml:space="preserve">(DEDI-1/C)^2 </t>
    </r>
    <r>
      <rPr>
        <sz val="11"/>
        <color indexed="10"/>
        <rFont val="Calibri"/>
        <family val="2"/>
      </rPr>
      <t>lookAhead</t>
    </r>
  </si>
  <si>
    <t>LookAheadCachingEdictsStatic</t>
  </si>
  <si>
    <t>LookAheadCachingEdictsDynamic</t>
  </si>
  <si>
    <t>LookAheadCachingEdictsAbstractEdict</t>
  </si>
  <si>
    <r>
      <t xml:space="preserve">Feature - </t>
    </r>
    <r>
      <rPr>
        <b/>
        <sz val="16"/>
        <color indexed="10"/>
        <rFont val="Arial"/>
        <family val="2"/>
      </rPr>
      <t>Evictor</t>
    </r>
  </si>
  <si>
    <r>
      <t xml:space="preserve">SLOCs </t>
    </r>
    <r>
      <rPr>
        <sz val="11"/>
        <color indexed="10"/>
        <rFont val="Calibri"/>
        <family val="2"/>
      </rPr>
      <t>evictor</t>
    </r>
  </si>
  <si>
    <r>
      <t xml:space="preserve">SLOCs </t>
    </r>
    <r>
      <rPr>
        <sz val="11"/>
        <color indexed="10"/>
        <rFont val="Calibri"/>
        <family val="2"/>
      </rPr>
      <t>evictor</t>
    </r>
  </si>
  <si>
    <r>
      <t xml:space="preserve">DEDI </t>
    </r>
    <r>
      <rPr>
        <sz val="11"/>
        <color indexed="10"/>
        <rFont val="Calibri"/>
        <family val="2"/>
      </rPr>
      <t>evictor</t>
    </r>
  </si>
  <si>
    <r>
      <t xml:space="preserve">DEDI-1/C </t>
    </r>
    <r>
      <rPr>
        <sz val="11"/>
        <color indexed="10"/>
        <rFont val="Calibri"/>
        <family val="2"/>
      </rPr>
      <t>evictor</t>
    </r>
  </si>
  <si>
    <r>
      <t xml:space="preserve">(DEDI-1/C)^2 </t>
    </r>
    <r>
      <rPr>
        <sz val="11"/>
        <color indexed="10"/>
        <rFont val="Calibri"/>
        <family val="2"/>
      </rPr>
      <t>evictor</t>
    </r>
  </si>
  <si>
    <r>
      <t xml:space="preserve">Feature - </t>
    </r>
    <r>
      <rPr>
        <b/>
        <sz val="16"/>
        <color indexed="10"/>
        <rFont val="Arial"/>
        <family val="2"/>
      </rPr>
      <t>NIO</t>
    </r>
  </si>
  <si>
    <r>
      <t xml:space="preserve">SLOCs </t>
    </r>
    <r>
      <rPr>
        <sz val="11"/>
        <color indexed="10"/>
        <rFont val="Calibri"/>
        <family val="2"/>
      </rPr>
      <t>nio</t>
    </r>
  </si>
  <si>
    <r>
      <t xml:space="preserve">SLOCs </t>
    </r>
    <r>
      <rPr>
        <sz val="11"/>
        <color indexed="10"/>
        <rFont val="Calibri"/>
        <family val="2"/>
      </rPr>
      <t>nio</t>
    </r>
  </si>
  <si>
    <r>
      <t xml:space="preserve">DEDI </t>
    </r>
    <r>
      <rPr>
        <sz val="11"/>
        <color indexed="10"/>
        <rFont val="Calibri"/>
        <family val="2"/>
      </rPr>
      <t>nio</t>
    </r>
  </si>
  <si>
    <r>
      <t xml:space="preserve">DEDI-1/C </t>
    </r>
    <r>
      <rPr>
        <sz val="11"/>
        <color indexed="10"/>
        <rFont val="Calibri"/>
        <family val="2"/>
      </rPr>
      <t>nio</t>
    </r>
  </si>
  <si>
    <r>
      <t xml:space="preserve">(DEDI-1/C)^2 </t>
    </r>
    <r>
      <rPr>
        <sz val="11"/>
        <color indexed="10"/>
        <rFont val="Calibri"/>
        <family val="2"/>
      </rPr>
      <t>nio</t>
    </r>
  </si>
  <si>
    <t>EnvironmentLockStatic</t>
  </si>
  <si>
    <t>other components</t>
  </si>
  <si>
    <t xml:space="preserve">l        = </t>
  </si>
  <si>
    <t xml:space="preserve">oc (t-l)       = </t>
  </si>
  <si>
    <t>AbstractIconsAspect</t>
  </si>
  <si>
    <t>ConcreteStaticIconsAspect</t>
  </si>
  <si>
    <t>ConcreteDynamicIconsAspect</t>
  </si>
  <si>
    <r>
      <t xml:space="preserve">Degree of Scattering over Classes (DOSC)- </t>
    </r>
    <r>
      <rPr>
        <b/>
        <sz val="14"/>
        <color indexed="10"/>
        <rFont val="Arial"/>
        <family val="2"/>
      </rPr>
      <t>Driver with Layered Aspects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</si>
  <si>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NextPiece with Layered Aspects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</si>
  <si>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Icons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</si>
  <si>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 (Icons and Driver)</t>
    </r>
  </si>
  <si>
    <t>AbstractCloudAspect</t>
  </si>
  <si>
    <t>ConcreteStaticCloudAspect</t>
  </si>
  <si>
    <t>ConcreteDynamicCloudAspect</t>
  </si>
  <si>
    <r>
      <t xml:space="preserve">Degree of Scattering over Classes (DOSC)- </t>
    </r>
    <r>
      <rPr>
        <b/>
        <sz val="14"/>
        <color indexed="10"/>
        <rFont val="Arial"/>
        <family val="2"/>
      </rPr>
      <t>Clouds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</si>
  <si>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(Clouds and Driver)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</si>
  <si>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Driver with Layered Aspects</t>
    </r>
  </si>
  <si>
    <t>ArgoUMLGuillemetsAbstract</t>
  </si>
  <si>
    <t>ArgoUMLGuillemetsStatic</t>
  </si>
  <si>
    <t>ArgoUMLGuillemetsDynamic</t>
  </si>
  <si>
    <r>
      <t xml:space="preserve">Degree of Scattering over Classes (DOSC) - </t>
    </r>
    <r>
      <rPr>
        <b/>
        <sz val="14"/>
        <color indexed="10"/>
        <rFont val="Arial"/>
        <family val="2"/>
      </rPr>
      <t>Guillemets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</si>
  <si>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 (Guillemets and Driver)</t>
    </r>
  </si>
  <si>
    <t>ChecksumAbstract</t>
  </si>
  <si>
    <t>ChecksumValidatorAspect</t>
  </si>
  <si>
    <t>ChecksumValidatorAspectStatic</t>
  </si>
  <si>
    <r>
      <t xml:space="preserve">Degree of Scattering over Classes (DOSC) - </t>
    </r>
    <r>
      <rPr>
        <b/>
        <sz val="14"/>
        <color indexed="10"/>
        <rFont val="Arial"/>
        <family val="2"/>
      </rPr>
      <t>Checksum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</si>
  <si>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 (Checksum and Driver)</t>
    </r>
  </si>
  <si>
    <t>EnvironmentLockAbstract</t>
  </si>
  <si>
    <t>DatabaseDeleteOperationAbstract</t>
  </si>
  <si>
    <t>DatabaseDeleteOperation</t>
  </si>
  <si>
    <t>TxnDeleteSupport</t>
  </si>
  <si>
    <t>DatabaseDeleteOperationStatic</t>
  </si>
  <si>
    <t>TxnDeleteSupportAbstract</t>
  </si>
  <si>
    <r>
      <t xml:space="preserve">Degree of Scattering over Classes (DOSC) - </t>
    </r>
    <r>
      <rPr>
        <b/>
        <sz val="14"/>
        <color indexed="10"/>
        <rFont val="Arial"/>
        <family val="2"/>
      </rPr>
      <t>DeleteOp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</si>
  <si>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(DeleteOp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</si>
  <si>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Environmentlock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</si>
  <si>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 (EnvironmentLock and Driver)</t>
    </r>
  </si>
  <si>
    <t>WeaveEvictorAbstract</t>
  </si>
  <si>
    <t>WeaveEvictor</t>
  </si>
  <si>
    <t>WeaveEvictorStatic</t>
  </si>
  <si>
    <r>
      <t xml:space="preserve">Degree of Scattering over Classes (DOSC)- </t>
    </r>
    <r>
      <rPr>
        <b/>
        <sz val="14"/>
        <color indexed="10"/>
        <rFont val="Arial"/>
        <family val="2"/>
      </rPr>
      <t>Evictor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</si>
  <si>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 (Evictor and Driver)</t>
    </r>
  </si>
  <si>
    <t>LookAheadCacheAbstract</t>
  </si>
  <si>
    <t>LookAheadCaching</t>
  </si>
  <si>
    <t>LookAheadCachingStatic</t>
  </si>
  <si>
    <r>
      <t xml:space="preserve">Degree of Scattering over Classes (DOSC)- </t>
    </r>
    <r>
      <rPr>
        <b/>
        <sz val="14"/>
        <color indexed="10"/>
        <rFont val="Arial"/>
        <family val="2"/>
      </rPr>
      <t>LookAhead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</si>
  <si>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 (LookAhead and Driver)</t>
    </r>
  </si>
  <si>
    <t>NIOAbstract</t>
  </si>
  <si>
    <t>NIOAspect</t>
  </si>
  <si>
    <t>NIOAspectStatic</t>
  </si>
  <si>
    <r>
      <t xml:space="preserve">Degree of Scattering over Classes (DOSC)- </t>
    </r>
    <r>
      <rPr>
        <b/>
        <sz val="14"/>
        <color indexed="10"/>
        <rFont val="Arial"/>
        <family val="2"/>
      </rPr>
      <t>NIO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</si>
  <si>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 (NIO and Driver)</t>
    </r>
  </si>
  <si>
    <t>INCompressorAbstract</t>
  </si>
  <si>
    <t>WeaveINCompressor</t>
  </si>
  <si>
    <t>PurgeRootAspect</t>
  </si>
  <si>
    <t>PurgeRootAspectStatic</t>
  </si>
  <si>
    <t>PurgeRootAbstract</t>
  </si>
  <si>
    <t>INCompressorDynamic</t>
  </si>
  <si>
    <r>
      <t xml:space="preserve">SLOCs </t>
    </r>
    <r>
      <rPr>
        <sz val="11"/>
        <color indexed="10"/>
        <rFont val="Calibri"/>
        <family val="2"/>
      </rPr>
      <t>INCompressor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</si>
  <si>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INCompressor with Layered Aspects</t>
    </r>
  </si>
  <si>
    <r>
      <t xml:space="preserve">Feature - </t>
    </r>
    <r>
      <rPr>
        <b/>
        <sz val="16"/>
        <color indexed="10"/>
        <rFont val="Arial"/>
        <family val="2"/>
      </rPr>
      <t>INCompressor</t>
    </r>
  </si>
  <si>
    <r>
      <t xml:space="preserve">Feature - </t>
    </r>
    <r>
      <rPr>
        <b/>
        <sz val="16"/>
        <color indexed="10"/>
        <rFont val="Arial"/>
        <family val="2"/>
      </rPr>
      <t>IO</t>
    </r>
  </si>
  <si>
    <r>
      <t xml:space="preserve">SLOCs </t>
    </r>
    <r>
      <rPr>
        <sz val="11"/>
        <color indexed="10"/>
        <rFont val="Calibri"/>
        <family val="2"/>
      </rPr>
      <t>io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</si>
  <si>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 xml:space="preserve">Layered Aspects </t>
    </r>
    <r>
      <rPr>
        <b/>
        <sz val="14"/>
        <color indexed="10"/>
        <rFont val="Arial"/>
        <family val="2"/>
      </rPr>
      <t xml:space="preserve"> (INCompressor and Driver)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</si>
  <si>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 (IO and Driver)</t>
    </r>
  </si>
  <si>
    <r>
      <t xml:space="preserve">DEDI </t>
    </r>
    <r>
      <rPr>
        <sz val="11"/>
        <color indexed="10"/>
        <rFont val="Calibri"/>
        <family val="2"/>
      </rPr>
      <t>io</t>
    </r>
  </si>
  <si>
    <r>
      <t xml:space="preserve">DEDI-1/C </t>
    </r>
    <r>
      <rPr>
        <sz val="11"/>
        <color indexed="10"/>
        <rFont val="Calibri"/>
        <family val="2"/>
      </rPr>
      <t>io</t>
    </r>
  </si>
  <si>
    <r>
      <t xml:space="preserve">(DEDI-1/C)^2 </t>
    </r>
    <r>
      <rPr>
        <sz val="11"/>
        <color indexed="10"/>
        <rFont val="Calibri"/>
        <family val="2"/>
      </rPr>
      <t>io</t>
    </r>
  </si>
  <si>
    <t>IOAbstract</t>
  </si>
  <si>
    <t>IO</t>
  </si>
  <si>
    <t>IOStatic</t>
  </si>
  <si>
    <r>
      <t xml:space="preserve">Degree of Scattering over Classes (DOSC)- </t>
    </r>
    <r>
      <rPr>
        <b/>
        <sz val="14"/>
        <color indexed="10"/>
        <rFont val="Arial"/>
        <family val="2"/>
      </rPr>
      <t>IO with Layered Aspects</t>
    </r>
  </si>
  <si>
    <t>LayAspects</t>
  </si>
  <si>
    <t>DOSC Driver</t>
  </si>
  <si>
    <t>DOSC Feature</t>
  </si>
  <si>
    <t>Icons</t>
  </si>
  <si>
    <t>Clouds</t>
  </si>
  <si>
    <t>Guillemets</t>
  </si>
  <si>
    <t>Checksum</t>
  </si>
  <si>
    <t>Delete</t>
  </si>
  <si>
    <t>LookAheadCache</t>
  </si>
  <si>
    <t>Evictor</t>
  </si>
  <si>
    <t>NIO</t>
  </si>
  <si>
    <t>INCompressor</t>
  </si>
  <si>
    <r>
      <t xml:space="preserve">Degree of Scattering over Classes (DOSC)- </t>
    </r>
    <r>
      <rPr>
        <b/>
        <sz val="14"/>
        <color indexed="10"/>
        <rFont val="Arial"/>
        <family val="2"/>
      </rPr>
      <t>Driver with Increment1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</si>
  <si>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Driver with Increment2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</si>
  <si>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Driver with AroundClosure</t>
    </r>
  </si>
  <si>
    <t>IconsFeature</t>
  </si>
  <si>
    <t>IconsFeatureInter</t>
  </si>
  <si>
    <t>IconsDynamic</t>
  </si>
  <si>
    <t>CloudFeature</t>
  </si>
  <si>
    <t>CloudFeatureInter</t>
  </si>
  <si>
    <t>CloudDynamic</t>
  </si>
  <si>
    <r>
      <t xml:space="preserve">Degree of Scattering over Classes (DOSC)- </t>
    </r>
    <r>
      <rPr>
        <b/>
        <sz val="14"/>
        <color indexed="10"/>
        <rFont val="Arial"/>
        <family val="2"/>
      </rPr>
      <t>Icons with Increment1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</si>
  <si>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Clouds with Increment1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</si>
  <si>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Icons with Increment2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</si>
  <si>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Clouds with Increment2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</si>
  <si>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Icons with AroundClosure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</si>
  <si>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Clouds with AroundClosure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</si>
  <si>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(Icons and Driver)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</si>
  <si>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(Clouds and Driver)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</si>
  <si>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(Icons and Driver)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</si>
  <si>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(Clouds and Driver)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</si>
  <si>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(Icons and Driver)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</si>
  <si>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(Clouds and Driver)</t>
    </r>
  </si>
  <si>
    <t>Increment1</t>
  </si>
  <si>
    <t>Increment2</t>
  </si>
  <si>
    <t>AroundClosure</t>
  </si>
  <si>
    <r>
      <t xml:space="preserve">Degree of Scattering over Classes (DOSC) - </t>
    </r>
    <r>
      <rPr>
        <b/>
        <sz val="14"/>
        <color indexed="10"/>
        <rFont val="Arial"/>
        <family val="2"/>
      </rPr>
      <t>Driver with Increment1</t>
    </r>
  </si>
  <si>
    <t>GuillemetsFeature</t>
  </si>
  <si>
    <t>GuillemetsStatic</t>
  </si>
  <si>
    <t>GuillemetsDynamic</t>
  </si>
  <si>
    <r>
      <t xml:space="preserve">Degree of Scattering over Classes (DOSC) - </t>
    </r>
    <r>
      <rPr>
        <b/>
        <sz val="14"/>
        <color indexed="10"/>
        <rFont val="Arial"/>
        <family val="2"/>
      </rPr>
      <t>Guillemets with Increment1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</si>
  <si>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(Guillemets and Driver)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</si>
  <si>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Driver with Increment2</t>
    </r>
  </si>
  <si>
    <t>GuillemetsFeatureInter</t>
  </si>
  <si>
    <r>
      <t xml:space="preserve">Degree of Scattering over Classes (DOSC) - </t>
    </r>
    <r>
      <rPr>
        <b/>
        <sz val="14"/>
        <color indexed="10"/>
        <rFont val="Arial"/>
        <family val="2"/>
      </rPr>
      <t>Guillemets with Increment2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</si>
  <si>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(Guillemets and Driver)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</si>
  <si>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Guillemets with AroundClosure</t>
    </r>
  </si>
  <si>
    <t>Feature - Total</t>
  </si>
  <si>
    <t>TotalFeature</t>
  </si>
  <si>
    <t>TotalDynamic</t>
  </si>
  <si>
    <r>
      <t xml:space="preserve">SLOCs </t>
    </r>
    <r>
      <rPr>
        <sz val="11"/>
        <color indexed="10"/>
        <rFont val="Calibri"/>
        <family val="2"/>
      </rPr>
      <t>total</t>
    </r>
  </si>
  <si>
    <t>SLOCs total</t>
  </si>
  <si>
    <r>
      <t xml:space="preserve">Degree of Scattering over Classes (DOSC)- </t>
    </r>
    <r>
      <rPr>
        <b/>
        <sz val="14"/>
        <color indexed="10"/>
        <rFont val="Arial"/>
        <family val="2"/>
      </rPr>
      <t>Total with Increment1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</si>
  <si>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(Total and Driver)</t>
    </r>
  </si>
  <si>
    <t>DEDI total</t>
  </si>
  <si>
    <t>DEDI-1/C total</t>
  </si>
  <si>
    <r>
      <t xml:space="preserve">(DEDI-1/C)^2 </t>
    </r>
    <r>
      <rPr>
        <sz val="11"/>
        <color indexed="10"/>
        <rFont val="Calibri"/>
        <family val="2"/>
      </rPr>
      <t>total</t>
    </r>
  </si>
  <si>
    <t>TotalStatic</t>
  </si>
  <si>
    <r>
      <t xml:space="preserve">101Companies - </t>
    </r>
    <r>
      <rPr>
        <b/>
        <sz val="16"/>
        <color indexed="10"/>
        <rFont val="Arial"/>
        <family val="2"/>
      </rPr>
      <t>Total</t>
    </r>
  </si>
  <si>
    <r>
      <t xml:space="preserve">DEDI </t>
    </r>
    <r>
      <rPr>
        <sz val="11"/>
        <color indexed="10"/>
        <rFont val="Calibri"/>
        <family val="2"/>
      </rPr>
      <t>total</t>
    </r>
  </si>
  <si>
    <r>
      <t xml:space="preserve">DEDI-1/C </t>
    </r>
    <r>
      <rPr>
        <sz val="11"/>
        <color indexed="10"/>
        <rFont val="Calibri"/>
        <family val="2"/>
      </rPr>
      <t>total</t>
    </r>
  </si>
  <si>
    <t>TotalFeatureInter</t>
  </si>
  <si>
    <r>
      <t>Degree of Scattering over Classes (DOSC)- Total</t>
    </r>
    <r>
      <rPr>
        <b/>
        <sz val="14"/>
        <color indexed="10"/>
        <rFont val="Arial"/>
        <family val="2"/>
      </rPr>
      <t xml:space="preserve"> with Increment2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</si>
  <si>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(Total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</si>
  <si>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Driver with AroundClosure</t>
    </r>
  </si>
  <si>
    <r>
      <t>Degree of Scattering over Classes (DOSC)- Total</t>
    </r>
    <r>
      <rPr>
        <b/>
        <sz val="14"/>
        <color indexed="10"/>
        <rFont val="Arial"/>
        <family val="2"/>
      </rPr>
      <t xml:space="preserve"> with AroundClosure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</si>
  <si>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 (Total and Driver)</t>
    </r>
  </si>
  <si>
    <t>Toy Example - 101Companies</t>
  </si>
  <si>
    <r>
      <t xml:space="preserve">Feature - </t>
    </r>
    <r>
      <rPr>
        <b/>
        <sz val="16"/>
        <color indexed="10"/>
        <rFont val="Arial"/>
        <family val="2"/>
      </rPr>
      <t>Cut</t>
    </r>
  </si>
  <si>
    <t>CutFeature</t>
  </si>
  <si>
    <t>CutDynamic</t>
  </si>
  <si>
    <t>CutStatic</t>
  </si>
  <si>
    <r>
      <t>Degree of Scattering over Classes (DOSC)- Total</t>
    </r>
    <r>
      <rPr>
        <b/>
        <sz val="14"/>
        <color indexed="10"/>
        <rFont val="Arial"/>
        <family val="2"/>
      </rPr>
      <t xml:space="preserve"> with Increment1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</si>
  <si>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Increment1  (Cut and Driver)</t>
    </r>
  </si>
  <si>
    <t>SLOCs cut</t>
  </si>
  <si>
    <r>
      <t xml:space="preserve">DEDI </t>
    </r>
    <r>
      <rPr>
        <sz val="11"/>
        <color indexed="10"/>
        <rFont val="Calibri"/>
        <family val="2"/>
      </rPr>
      <t>cut</t>
    </r>
  </si>
  <si>
    <r>
      <t xml:space="preserve">DEDI-1/C </t>
    </r>
    <r>
      <rPr>
        <sz val="11"/>
        <color indexed="10"/>
        <rFont val="Calibri"/>
        <family val="2"/>
      </rPr>
      <t>cut</t>
    </r>
  </si>
  <si>
    <r>
      <t xml:space="preserve">(DEDI-1/C)^2 </t>
    </r>
    <r>
      <rPr>
        <sz val="11"/>
        <color indexed="10"/>
        <rFont val="Calibri"/>
        <family val="2"/>
      </rPr>
      <t>cut</t>
    </r>
  </si>
  <si>
    <r>
      <t>Degree of Scattering over Classes (DOSC)- Cut</t>
    </r>
    <r>
      <rPr>
        <b/>
        <sz val="14"/>
        <color indexed="10"/>
        <rFont val="Arial"/>
        <family val="2"/>
      </rPr>
      <t xml:space="preserve"> with Layered Aspects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</si>
  <si>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(Cut and Driver)</t>
    </r>
  </si>
  <si>
    <t>DEDI cut</t>
  </si>
  <si>
    <t>DEDI-1/C cut</t>
  </si>
  <si>
    <t>CutFeatureInter</t>
  </si>
  <si>
    <r>
      <t>Degree of Scattering over Classes (DOSC)- Cut</t>
    </r>
    <r>
      <rPr>
        <b/>
        <sz val="14"/>
        <color indexed="10"/>
        <rFont val="Arial"/>
        <family val="2"/>
      </rPr>
      <t xml:space="preserve"> with Increment2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</si>
  <si>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(Cut and Driver)</t>
    </r>
  </si>
  <si>
    <r>
      <t xml:space="preserve">SLOCs </t>
    </r>
    <r>
      <rPr>
        <sz val="11"/>
        <color indexed="10"/>
        <rFont val="Calibri"/>
        <family val="2"/>
      </rPr>
      <t>cut</t>
    </r>
  </si>
  <si>
    <r>
      <t>Degree of Scattering over Classes (DOSC)- Cut</t>
    </r>
    <r>
      <rPr>
        <b/>
        <sz val="14"/>
        <color indexed="10"/>
        <rFont val="Arial"/>
        <family val="2"/>
      </rPr>
      <t xml:space="preserve"> with AroundClosure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</si>
  <si>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AroundClosure (Cut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</si>
  <si>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Environmentlock with Increment1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</si>
  <si>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(EnvironmentLock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</si>
  <si>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Environmentlock with Increment2</t>
    </r>
  </si>
  <si>
    <t>EnvironmentLockFeature</t>
  </si>
  <si>
    <t>EnvironmentLockDynamic</t>
  </si>
  <si>
    <t>EnvironmentLockInter</t>
  </si>
  <si>
    <r>
      <t xml:space="preserve">Degree of Tangling within Classes (DOTC) - </t>
    </r>
    <r>
      <rPr>
        <b/>
        <sz val="14"/>
        <color indexed="10"/>
        <rFont val="Arial"/>
        <family val="2"/>
      </rPr>
      <t>Increment2  (EnvironmentLock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</si>
  <si>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Environmentlock with AroundClosure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</si>
  <si>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 (EnvironmentLock and Driver)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</si>
  <si>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Checksum with Increment1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</si>
  <si>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(Checksum and Driver)</t>
    </r>
  </si>
  <si>
    <t>ChecksumFeature</t>
  </si>
  <si>
    <t>ChecksumInter</t>
  </si>
  <si>
    <t>ChecksumDynamic</t>
  </si>
  <si>
    <r>
      <t xml:space="preserve">Degree of Scattering over Classes (DOSC) - </t>
    </r>
    <r>
      <rPr>
        <b/>
        <sz val="14"/>
        <color indexed="10"/>
        <rFont val="Arial"/>
        <family val="2"/>
      </rPr>
      <t>Checksum with Increment2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</si>
  <si>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(Checksum and Driver)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</si>
  <si>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Checksum with AroundClosure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</si>
  <si>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 (Checksum and Driver)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</si>
  <si>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DeleteOp with Increment1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</si>
  <si>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Increment1  (DeleteOp and Driver)</t>
    </r>
  </si>
  <si>
    <t>DeleteDBFeature</t>
  </si>
  <si>
    <t>DatabaseDeleteOperationInter</t>
  </si>
  <si>
    <t>TxnDeleteSupportFeature</t>
  </si>
  <si>
    <t>TxnDeleteSupportInter</t>
  </si>
  <si>
    <t>DeleteDBDynamic</t>
  </si>
  <si>
    <r>
      <t xml:space="preserve">Degree of Scattering over Classes (DOSC) - </t>
    </r>
    <r>
      <rPr>
        <b/>
        <sz val="14"/>
        <color indexed="10"/>
        <rFont val="Arial"/>
        <family val="2"/>
      </rPr>
      <t>DeleteOp with Increment2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</si>
  <si>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(DeleteOp and Driver)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</si>
  <si>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DeleteOp with AroundClosure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</si>
  <si>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(DeleteOp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</si>
  <si>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LookAhead with Increment1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</si>
  <si>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(LookAhead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</si>
  <si>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LookAhead with Increment2</t>
    </r>
  </si>
  <si>
    <t>LookAheadCacheFeature</t>
  </si>
  <si>
    <t>LookAheadCacheInter</t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</si>
  <si>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(LookAhead and Driver)</t>
    </r>
  </si>
  <si>
    <t>LookAheadCacheDynamic</t>
  </si>
  <si>
    <r>
      <t xml:space="preserve">Degree of Scattering over Classes (DOSC)- </t>
    </r>
    <r>
      <rPr>
        <b/>
        <sz val="14"/>
        <color indexed="10"/>
        <rFont val="Arial"/>
        <family val="2"/>
      </rPr>
      <t>LookAhead with AroundClosure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</si>
  <si>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AroundClosure (LookAhead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</si>
  <si>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Evictor with Increment1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</si>
  <si>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(Evictor and Driver)</t>
    </r>
  </si>
  <si>
    <t>WeaveEvictorDynamic</t>
  </si>
  <si>
    <t>WeaveEvictorInter</t>
  </si>
  <si>
    <r>
      <t xml:space="preserve">Degree of Scattering over Classes (DOSC)- </t>
    </r>
    <r>
      <rPr>
        <b/>
        <sz val="14"/>
        <color indexed="10"/>
        <rFont val="Arial"/>
        <family val="2"/>
      </rPr>
      <t>Evictor with Increment2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</si>
  <si>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(Evictor and Driver)</t>
    </r>
  </si>
  <si>
    <t>WeaveEvictorFeature</t>
  </si>
  <si>
    <r>
      <t xml:space="preserve">Degree of Scattering over Classes (DOSC)- </t>
    </r>
    <r>
      <rPr>
        <b/>
        <sz val="14"/>
        <color indexed="10"/>
        <rFont val="Arial"/>
        <family val="2"/>
      </rPr>
      <t>Evictor with AroundClosure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</si>
  <si>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 (Evictor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</si>
  <si>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NIO with Increment1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</si>
  <si>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(NIO and Driver)</t>
    </r>
  </si>
  <si>
    <t>NIOFeature</t>
  </si>
  <si>
    <t>NIODynamic</t>
  </si>
  <si>
    <r>
      <t xml:space="preserve">Degree of Scattering over Classes (DOSC)- </t>
    </r>
    <r>
      <rPr>
        <b/>
        <sz val="14"/>
        <color indexed="10"/>
        <rFont val="Arial"/>
        <family val="2"/>
      </rPr>
      <t>NIO with Increment2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</si>
  <si>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(NIO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</si>
  <si>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NIO with AroundClosure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</si>
  <si>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(LookAhead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</si>
  <si>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IO with Increment1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</si>
  <si>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(IO and Driver)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</si>
  <si>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(IO and Driver)</t>
    </r>
  </si>
  <si>
    <t>IOFeature</t>
  </si>
  <si>
    <t>IODynamic</t>
  </si>
  <si>
    <r>
      <t xml:space="preserve">Degree of Scattering over Classes (DOSC)- </t>
    </r>
    <r>
      <rPr>
        <b/>
        <sz val="14"/>
        <color indexed="10"/>
        <rFont val="Arial"/>
        <family val="2"/>
      </rPr>
      <t>IO with Increment2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</si>
  <si>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IO with AroundClosure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</si>
  <si>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 (IO and Driver)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</si>
  <si>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INCompressor with Increment1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</si>
  <si>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(INCompressor and Driver)</t>
    </r>
  </si>
  <si>
    <t>INCompressorFeature</t>
  </si>
  <si>
    <t>INCompressorInter</t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</si>
  <si>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(INCompressor and Driver)</t>
    </r>
  </si>
  <si>
    <t>INCompresorDynamic</t>
  </si>
  <si>
    <r>
      <t xml:space="preserve">Degree of Scattering over Classes (DOSC) - </t>
    </r>
    <r>
      <rPr>
        <b/>
        <sz val="14"/>
        <color indexed="10"/>
        <rFont val="Arial"/>
        <family val="2"/>
      </rPr>
      <t>INCompressor with Increment2</t>
    </r>
  </si>
  <si>
    <r>
      <t xml:space="preserve">Degree of Scattering over Classes (DOSC) - </t>
    </r>
    <r>
      <rPr>
        <b/>
        <sz val="14"/>
        <color indexed="10"/>
        <rFont val="Arial"/>
        <family val="2"/>
      </rPr>
      <t>INCompressor with AroundClosure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</si>
  <si>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(INCompressor and Driver)</t>
    </r>
  </si>
  <si>
    <t>Cut</t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</si>
  <si>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(Total and Driver)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</si>
  <si>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 (Guillemets and Driver)</t>
    </r>
  </si>
  <si>
    <t>CDC</t>
  </si>
  <si>
    <t>SLOC</t>
  </si>
  <si>
    <t>VS</t>
  </si>
  <si>
    <t>Freemind</t>
  </si>
  <si>
    <t>ArgoUML</t>
  </si>
  <si>
    <t>Berkeley</t>
  </si>
  <si>
    <t>PCC</t>
  </si>
  <si>
    <t>101Companies</t>
  </si>
  <si>
    <t>DOSC driver</t>
  </si>
  <si>
    <t>DOSC feature</t>
  </si>
  <si>
    <t>JUCS'13 - Concern Metrics - Andrade et al.</t>
  </si>
  <si>
    <t>Sudoku - Solver</t>
  </si>
  <si>
    <t>Feature - Solver</t>
  </si>
  <si>
    <t>SolverFeature</t>
  </si>
  <si>
    <t>SolverDynamic</t>
  </si>
  <si>
    <t>SolverlStatic</t>
  </si>
  <si>
    <t>SolverFeatureInter</t>
  </si>
  <si>
    <r>
      <t xml:space="preserve">Degree of Scattering over Classes (DOSC)- </t>
    </r>
    <r>
      <rPr>
        <b/>
        <sz val="14"/>
        <color indexed="10"/>
        <rFont val="Arial"/>
        <family val="2"/>
      </rPr>
      <t>Solver with Increment1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</si>
  <si>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Solver with Layered Aspects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</si>
  <si>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Solver with Increment2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</si>
  <si>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 xml:space="preserve"> Solver with AroundClosure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</si>
  <si>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(Solver and Driver)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</si>
  <si>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(Solver and Driver)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</si>
  <si>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(Solver and Driver)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</si>
  <si>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 (Solver and Driver)</t>
    </r>
  </si>
  <si>
    <t>UndoDynamic</t>
  </si>
  <si>
    <t>UndoFeature</t>
  </si>
  <si>
    <t>UndolStatic</t>
  </si>
  <si>
    <t>UndoFeatureInter</t>
  </si>
  <si>
    <t>Sudoku - Undo</t>
  </si>
  <si>
    <t>Feature - Undo</t>
  </si>
  <si>
    <r>
      <t xml:space="preserve">Degree of Scattering over Classes (DOSC)- </t>
    </r>
    <r>
      <rPr>
        <b/>
        <sz val="14"/>
        <color indexed="10"/>
        <rFont val="Arial"/>
        <family val="2"/>
      </rPr>
      <t xml:space="preserve"> Undo with Increment1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</si>
  <si>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Undo with Layered Aspects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</si>
  <si>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Undo with Increment2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</si>
  <si>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(Undo and Driver)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</si>
  <si>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(Undo and Driver)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</si>
  <si>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(Undo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</si>
  <si>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 xml:space="preserve"> Undo with AroundClosure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</si>
  <si>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 (Undo and Driver)</t>
    </r>
  </si>
  <si>
    <t>Solver</t>
  </si>
  <si>
    <t>Undo</t>
  </si>
  <si>
    <t>Sudoku</t>
  </si>
  <si>
    <t>Feature - Guesser</t>
  </si>
  <si>
    <t>GuesserFeature</t>
  </si>
  <si>
    <t>GuesserDynamic</t>
  </si>
  <si>
    <t>GuesserStatic</t>
  </si>
  <si>
    <r>
      <t xml:space="preserve">SLOCs </t>
    </r>
    <r>
      <rPr>
        <sz val="11"/>
        <color indexed="10"/>
        <rFont val="Calibri"/>
        <family val="2"/>
      </rPr>
      <t>guesser</t>
    </r>
  </si>
  <si>
    <r>
      <t xml:space="preserve">SLOCs </t>
    </r>
    <r>
      <rPr>
        <sz val="11"/>
        <color indexed="10"/>
        <rFont val="Calibri"/>
        <family val="2"/>
      </rPr>
      <t>undo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</si>
  <si>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 xml:space="preserve"> Guesser with Increment1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</si>
  <si>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Guesser with Layered Aspects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</si>
  <si>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>Guesser with Increment2</t>
    </r>
  </si>
  <si>
    <r>
      <t>Degree of Tangling within Classes (DOTC) - Increment1</t>
    </r>
    <r>
      <rPr>
        <b/>
        <sz val="14"/>
        <color indexed="10"/>
        <rFont val="Arial"/>
        <family val="2"/>
      </rPr>
      <t xml:space="preserve">  (Guesser and Driver)</t>
    </r>
  </si>
  <si>
    <r>
      <t xml:space="preserve">Degree of Tangling within Classes (DOTC) - </t>
    </r>
    <r>
      <rPr>
        <b/>
        <sz val="14"/>
        <color indexed="10"/>
        <rFont val="Arial"/>
        <family val="2"/>
      </rPr>
      <t>Layered Aspects (Guesser and Driver)</t>
    </r>
  </si>
  <si>
    <r>
      <t>Degree of Tangling within Classes (DOTC) - Increment2</t>
    </r>
    <r>
      <rPr>
        <b/>
        <sz val="14"/>
        <color indexed="10"/>
        <rFont val="Arial"/>
        <family val="2"/>
      </rPr>
      <t xml:space="preserve">  (Guesser and Driver)</t>
    </r>
  </si>
  <si>
    <r>
      <t>Degree of Tangling within Classes (DOTC) - AroundClosure</t>
    </r>
    <r>
      <rPr>
        <b/>
        <sz val="14"/>
        <color indexed="10"/>
        <rFont val="Arial"/>
        <family val="2"/>
      </rPr>
      <t xml:space="preserve">  (Guesser and Driver)</t>
    </r>
  </si>
  <si>
    <r>
      <t xml:space="preserve">Degree of Scattering over Classes (DOSC)- </t>
    </r>
    <r>
      <rPr>
        <b/>
        <sz val="14"/>
        <color indexed="10"/>
        <rFont val="Arial"/>
        <family val="2"/>
      </rPr>
      <t xml:space="preserve"> Guesser with AroundClosure</t>
    </r>
  </si>
  <si>
    <t>Guesser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</si>
</sst>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Arial"/>
      <family val="2"/>
    </font>
    <font>
      <b/>
      <sz val="16"/>
      <color indexed="1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9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4" borderId="0" xfId="0" applyFill="1"/>
    <xf numFmtId="0" fontId="8" fillId="5" borderId="0" xfId="0" applyFont="1" applyFill="1"/>
    <xf numFmtId="0" fontId="9" fillId="5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6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NumberFormat="1" applyFont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8" fillId="5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Gráficos!$B$65</c:f>
              <c:strCache>
                <c:ptCount val="1"/>
                <c:pt idx="0">
                  <c:v>LayAspects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Gráficos!$A$66:$A$78</c:f>
              <c:strCache>
                <c:ptCount val="13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</c:strCache>
            </c:strRef>
          </c:cat>
          <c:val>
            <c:numRef>
              <c:f>Gráficos!$B$66:$B$78</c:f>
              <c:numCache>
                <c:formatCode>General</c:formatCode>
                <c:ptCount val="13"/>
                <c:pt idx="0">
                  <c:v>15.0</c:v>
                </c:pt>
                <c:pt idx="1">
                  <c:v>18.0</c:v>
                </c:pt>
                <c:pt idx="2">
                  <c:v>3.0</c:v>
                </c:pt>
                <c:pt idx="3">
                  <c:v>4.0</c:v>
                </c:pt>
                <c:pt idx="4">
                  <c:v>4.0</c:v>
                </c:pt>
                <c:pt idx="5">
                  <c:v>3.0</c:v>
                </c:pt>
                <c:pt idx="6">
                  <c:v>7.0</c:v>
                </c:pt>
                <c:pt idx="7">
                  <c:v>6.0</c:v>
                </c:pt>
                <c:pt idx="8">
                  <c:v>5.0</c:v>
                </c:pt>
                <c:pt idx="9">
                  <c:v>4.0</c:v>
                </c:pt>
                <c:pt idx="10">
                  <c:v>4.0</c:v>
                </c:pt>
                <c:pt idx="11">
                  <c:v>4.0</c:v>
                </c:pt>
                <c:pt idx="12">
                  <c:v>6.0</c:v>
                </c:pt>
              </c:numCache>
            </c:numRef>
          </c:val>
        </c:ser>
        <c:ser>
          <c:idx val="1"/>
          <c:order val="1"/>
          <c:tx>
            <c:strRef>
              <c:f>Gráficos!$C$65</c:f>
              <c:strCache>
                <c:ptCount val="1"/>
                <c:pt idx="0">
                  <c:v>Increment1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Gráficos!$A$66:$A$78</c:f>
              <c:strCache>
                <c:ptCount val="13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</c:strCache>
            </c:strRef>
          </c:cat>
          <c:val>
            <c:numRef>
              <c:f>Gráficos!$C$66:$C$78</c:f>
              <c:numCache>
                <c:formatCode>General</c:formatCode>
                <c:ptCount val="13"/>
                <c:pt idx="0">
                  <c:v>15.0</c:v>
                </c:pt>
                <c:pt idx="1">
                  <c:v>18.0</c:v>
                </c:pt>
                <c:pt idx="2">
                  <c:v>3.0</c:v>
                </c:pt>
                <c:pt idx="3">
                  <c:v>4.0</c:v>
                </c:pt>
                <c:pt idx="4">
                  <c:v>4.0</c:v>
                </c:pt>
                <c:pt idx="5">
                  <c:v>3.0</c:v>
                </c:pt>
                <c:pt idx="6">
                  <c:v>7.0</c:v>
                </c:pt>
                <c:pt idx="7">
                  <c:v>6.0</c:v>
                </c:pt>
                <c:pt idx="8">
                  <c:v>5.0</c:v>
                </c:pt>
                <c:pt idx="9">
                  <c:v>4.0</c:v>
                </c:pt>
                <c:pt idx="10">
                  <c:v>4.0</c:v>
                </c:pt>
                <c:pt idx="11">
                  <c:v>4.0</c:v>
                </c:pt>
                <c:pt idx="12">
                  <c:v>6.0</c:v>
                </c:pt>
              </c:numCache>
            </c:numRef>
          </c:val>
        </c:ser>
        <c:ser>
          <c:idx val="2"/>
          <c:order val="2"/>
          <c:tx>
            <c:strRef>
              <c:f>Gráficos!$D$65</c:f>
              <c:strCache>
                <c:ptCount val="1"/>
                <c:pt idx="0">
                  <c:v>Increment2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Gráficos!$A$66:$A$78</c:f>
              <c:strCache>
                <c:ptCount val="13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</c:strCache>
            </c:strRef>
          </c:cat>
          <c:val>
            <c:numRef>
              <c:f>Gráficos!$D$66:$D$78</c:f>
              <c:numCache>
                <c:formatCode>General</c:formatCode>
                <c:ptCount val="13"/>
                <c:pt idx="0">
                  <c:v>15.0</c:v>
                </c:pt>
                <c:pt idx="1">
                  <c:v>18.0</c:v>
                </c:pt>
                <c:pt idx="2">
                  <c:v>3.0</c:v>
                </c:pt>
                <c:pt idx="3">
                  <c:v>4.0</c:v>
                </c:pt>
                <c:pt idx="4">
                  <c:v>4.0</c:v>
                </c:pt>
                <c:pt idx="5">
                  <c:v>3.0</c:v>
                </c:pt>
                <c:pt idx="6">
                  <c:v>7.0</c:v>
                </c:pt>
                <c:pt idx="7">
                  <c:v>6.0</c:v>
                </c:pt>
                <c:pt idx="8">
                  <c:v>5.0</c:v>
                </c:pt>
                <c:pt idx="9">
                  <c:v>4.0</c:v>
                </c:pt>
                <c:pt idx="10">
                  <c:v>3.0</c:v>
                </c:pt>
                <c:pt idx="11">
                  <c:v>3.0</c:v>
                </c:pt>
                <c:pt idx="12">
                  <c:v>6.0</c:v>
                </c:pt>
              </c:numCache>
            </c:numRef>
          </c:val>
        </c:ser>
        <c:ser>
          <c:idx val="3"/>
          <c:order val="3"/>
          <c:tx>
            <c:strRef>
              <c:f>Gráficos!$E$65</c:f>
              <c:strCache>
                <c:ptCount val="1"/>
                <c:pt idx="0">
                  <c:v>AroundClosure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Gráficos!$A$66:$A$78</c:f>
              <c:strCache>
                <c:ptCount val="13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</c:strCache>
            </c:strRef>
          </c:cat>
          <c:val>
            <c:numRef>
              <c:f>Gráficos!$E$66:$E$78</c:f>
              <c:numCache>
                <c:formatCode>General</c:formatCode>
                <c:ptCount val="13"/>
                <c:pt idx="0">
                  <c:v>14.0</c:v>
                </c:pt>
                <c:pt idx="1">
                  <c:v>17.0</c:v>
                </c:pt>
                <c:pt idx="2">
                  <c:v>2.0</c:v>
                </c:pt>
                <c:pt idx="3">
                  <c:v>3.0</c:v>
                </c:pt>
                <c:pt idx="4">
                  <c:v>3.0</c:v>
                </c:pt>
                <c:pt idx="5">
                  <c:v>2.0</c:v>
                </c:pt>
                <c:pt idx="6">
                  <c:v>6.0</c:v>
                </c:pt>
                <c:pt idx="7">
                  <c:v>4.0</c:v>
                </c:pt>
                <c:pt idx="8">
                  <c:v>4.0</c:v>
                </c:pt>
                <c:pt idx="9">
                  <c:v>3.0</c:v>
                </c:pt>
                <c:pt idx="10">
                  <c:v>3.0</c:v>
                </c:pt>
                <c:pt idx="11">
                  <c:v>3.0</c:v>
                </c:pt>
                <c:pt idx="12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996456"/>
        <c:axId val="2092166296"/>
      </c:barChart>
      <c:catAx>
        <c:axId val="20649964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92166296"/>
        <c:crosses val="autoZero"/>
        <c:auto val="1"/>
        <c:lblAlgn val="ctr"/>
        <c:lblOffset val="100"/>
        <c:noMultiLvlLbl val="0"/>
      </c:catAx>
      <c:valAx>
        <c:axId val="2092166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996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Gráficos!$B$112</c:f>
              <c:strCache>
                <c:ptCount val="1"/>
                <c:pt idx="0">
                  <c:v>LayAspects</c:v>
                </c:pt>
              </c:strCache>
            </c:strRef>
          </c:tx>
          <c:invertIfNegative val="0"/>
          <c:cat>
            <c:strRef>
              <c:f>Gráficos!$A$113:$A$117</c:f>
              <c:strCache>
                <c:ptCount val="5"/>
                <c:pt idx="0">
                  <c:v>Freemind</c:v>
                </c:pt>
                <c:pt idx="1">
                  <c:v>ArgoUML</c:v>
                </c:pt>
                <c:pt idx="2">
                  <c:v>101Companies</c:v>
                </c:pt>
                <c:pt idx="3">
                  <c:v>Berkeley</c:v>
                </c:pt>
                <c:pt idx="4">
                  <c:v>Sudoku</c:v>
                </c:pt>
              </c:strCache>
            </c:strRef>
          </c:cat>
          <c:val>
            <c:numRef>
              <c:f>Gráficos!$B$113:$B$117</c:f>
              <c:numCache>
                <c:formatCode>General</c:formatCode>
                <c:ptCount val="5"/>
                <c:pt idx="0">
                  <c:v>477.0</c:v>
                </c:pt>
                <c:pt idx="1">
                  <c:v>1498.0</c:v>
                </c:pt>
                <c:pt idx="2">
                  <c:v>22.0</c:v>
                </c:pt>
                <c:pt idx="3">
                  <c:v>313.0</c:v>
                </c:pt>
                <c:pt idx="4">
                  <c:v>37.0</c:v>
                </c:pt>
              </c:numCache>
            </c:numRef>
          </c:val>
        </c:ser>
        <c:ser>
          <c:idx val="1"/>
          <c:order val="1"/>
          <c:tx>
            <c:strRef>
              <c:f>Gráficos!$C$112</c:f>
              <c:strCache>
                <c:ptCount val="1"/>
                <c:pt idx="0">
                  <c:v>Increment1</c:v>
                </c:pt>
              </c:strCache>
            </c:strRef>
          </c:tx>
          <c:invertIfNegative val="0"/>
          <c:cat>
            <c:strRef>
              <c:f>Gráficos!$A$113:$A$117</c:f>
              <c:strCache>
                <c:ptCount val="5"/>
                <c:pt idx="0">
                  <c:v>Freemind</c:v>
                </c:pt>
                <c:pt idx="1">
                  <c:v>ArgoUML</c:v>
                </c:pt>
                <c:pt idx="2">
                  <c:v>101Companies</c:v>
                </c:pt>
                <c:pt idx="3">
                  <c:v>Berkeley</c:v>
                </c:pt>
                <c:pt idx="4">
                  <c:v>Sudoku</c:v>
                </c:pt>
              </c:strCache>
            </c:strRef>
          </c:cat>
          <c:val>
            <c:numRef>
              <c:f>Gráficos!$C$113:$C$117</c:f>
              <c:numCache>
                <c:formatCode>General</c:formatCode>
                <c:ptCount val="5"/>
                <c:pt idx="0">
                  <c:v>478.0</c:v>
                </c:pt>
                <c:pt idx="1">
                  <c:v>1490.0</c:v>
                </c:pt>
                <c:pt idx="2">
                  <c:v>23.0</c:v>
                </c:pt>
                <c:pt idx="3">
                  <c:v>313.0</c:v>
                </c:pt>
                <c:pt idx="4">
                  <c:v>38.0</c:v>
                </c:pt>
              </c:numCache>
            </c:numRef>
          </c:val>
        </c:ser>
        <c:ser>
          <c:idx val="2"/>
          <c:order val="2"/>
          <c:tx>
            <c:strRef>
              <c:f>Gráficos!$D$112</c:f>
              <c:strCache>
                <c:ptCount val="1"/>
                <c:pt idx="0">
                  <c:v>Increment2</c:v>
                </c:pt>
              </c:strCache>
            </c:strRef>
          </c:tx>
          <c:invertIfNegative val="0"/>
          <c:cat>
            <c:strRef>
              <c:f>Gráficos!$A$113:$A$117</c:f>
              <c:strCache>
                <c:ptCount val="5"/>
                <c:pt idx="0">
                  <c:v>Freemind</c:v>
                </c:pt>
                <c:pt idx="1">
                  <c:v>ArgoUML</c:v>
                </c:pt>
                <c:pt idx="2">
                  <c:v>101Companies</c:v>
                </c:pt>
                <c:pt idx="3">
                  <c:v>Berkeley</c:v>
                </c:pt>
                <c:pt idx="4">
                  <c:v>Sudoku</c:v>
                </c:pt>
              </c:strCache>
            </c:strRef>
          </c:cat>
          <c:val>
            <c:numRef>
              <c:f>Gráficos!$D$113:$D$117</c:f>
              <c:numCache>
                <c:formatCode>General</c:formatCode>
                <c:ptCount val="5"/>
                <c:pt idx="0">
                  <c:v>478.0</c:v>
                </c:pt>
                <c:pt idx="1">
                  <c:v>1490.0</c:v>
                </c:pt>
                <c:pt idx="2">
                  <c:v>23.0</c:v>
                </c:pt>
                <c:pt idx="3">
                  <c:v>312.0</c:v>
                </c:pt>
                <c:pt idx="4">
                  <c:v>37.0</c:v>
                </c:pt>
              </c:numCache>
            </c:numRef>
          </c:val>
        </c:ser>
        <c:ser>
          <c:idx val="3"/>
          <c:order val="3"/>
          <c:tx>
            <c:strRef>
              <c:f>Gráficos!$E$112</c:f>
              <c:strCache>
                <c:ptCount val="1"/>
                <c:pt idx="0">
                  <c:v>AroundClosure</c:v>
                </c:pt>
              </c:strCache>
            </c:strRef>
          </c:tx>
          <c:invertIfNegative val="0"/>
          <c:cat>
            <c:strRef>
              <c:f>Gráficos!$A$113:$A$117</c:f>
              <c:strCache>
                <c:ptCount val="5"/>
                <c:pt idx="0">
                  <c:v>Freemind</c:v>
                </c:pt>
                <c:pt idx="1">
                  <c:v>ArgoUML</c:v>
                </c:pt>
                <c:pt idx="2">
                  <c:v>101Companies</c:v>
                </c:pt>
                <c:pt idx="3">
                  <c:v>Berkeley</c:v>
                </c:pt>
                <c:pt idx="4">
                  <c:v>Sudoku</c:v>
                </c:pt>
              </c:strCache>
            </c:strRef>
          </c:cat>
          <c:val>
            <c:numRef>
              <c:f>Gráficos!$E$113:$E$117</c:f>
              <c:numCache>
                <c:formatCode>General</c:formatCode>
                <c:ptCount val="5"/>
                <c:pt idx="0">
                  <c:v>476.0</c:v>
                </c:pt>
                <c:pt idx="1">
                  <c:v>1489.0</c:v>
                </c:pt>
                <c:pt idx="2">
                  <c:v>21.0</c:v>
                </c:pt>
                <c:pt idx="3">
                  <c:v>308.0</c:v>
                </c:pt>
                <c:pt idx="4">
                  <c:v>35.0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271480"/>
        <c:axId val="2092274600"/>
      </c:barChart>
      <c:catAx>
        <c:axId val="20922714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92274600"/>
        <c:crosses val="autoZero"/>
        <c:auto val="1"/>
        <c:lblAlgn val="ctr"/>
        <c:lblOffset val="100"/>
        <c:noMultiLvlLbl val="0"/>
      </c:catAx>
      <c:valAx>
        <c:axId val="2092274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2271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Gráficos!$B$88</c:f>
              <c:strCache>
                <c:ptCount val="1"/>
                <c:pt idx="0">
                  <c:v>LayAspects</c:v>
                </c:pt>
              </c:strCache>
            </c:strRef>
          </c:tx>
          <c:invertIfNegative val="0"/>
          <c:cat>
            <c:strRef>
              <c:f>Gráficos!$A$89:$A$104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Gráficos!$B$89:$B$104</c:f>
              <c:numCache>
                <c:formatCode>General</c:formatCode>
                <c:ptCount val="16"/>
                <c:pt idx="0">
                  <c:v>2155.0</c:v>
                </c:pt>
                <c:pt idx="1">
                  <c:v>1916.0</c:v>
                </c:pt>
                <c:pt idx="2">
                  <c:v>190.0</c:v>
                </c:pt>
                <c:pt idx="3">
                  <c:v>125.0</c:v>
                </c:pt>
                <c:pt idx="4">
                  <c:v>139.0</c:v>
                </c:pt>
                <c:pt idx="5">
                  <c:v>122.0</c:v>
                </c:pt>
                <c:pt idx="6">
                  <c:v>465.0</c:v>
                </c:pt>
                <c:pt idx="7">
                  <c:v>360.0</c:v>
                </c:pt>
                <c:pt idx="8">
                  <c:v>148.0</c:v>
                </c:pt>
                <c:pt idx="9">
                  <c:v>473.0</c:v>
                </c:pt>
                <c:pt idx="10">
                  <c:v>57.0</c:v>
                </c:pt>
                <c:pt idx="11">
                  <c:v>71.0</c:v>
                </c:pt>
                <c:pt idx="12">
                  <c:v>574.0</c:v>
                </c:pt>
                <c:pt idx="13">
                  <c:v>141.0</c:v>
                </c:pt>
                <c:pt idx="14">
                  <c:v>103.0</c:v>
                </c:pt>
                <c:pt idx="15">
                  <c:v>1495.0</c:v>
                </c:pt>
              </c:numCache>
            </c:numRef>
          </c:val>
        </c:ser>
        <c:ser>
          <c:idx val="1"/>
          <c:order val="1"/>
          <c:tx>
            <c:strRef>
              <c:f>Gráficos!$C$88</c:f>
              <c:strCache>
                <c:ptCount val="1"/>
                <c:pt idx="0">
                  <c:v>Increment1</c:v>
                </c:pt>
              </c:strCache>
            </c:strRef>
          </c:tx>
          <c:invertIfNegative val="0"/>
          <c:cat>
            <c:strRef>
              <c:f>Gráficos!$A$89:$A$104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Gráficos!$C$89:$C$104</c:f>
              <c:numCache>
                <c:formatCode>General</c:formatCode>
                <c:ptCount val="16"/>
                <c:pt idx="0">
                  <c:v>2162.0</c:v>
                </c:pt>
                <c:pt idx="1">
                  <c:v>1923.0</c:v>
                </c:pt>
                <c:pt idx="2">
                  <c:v>198.0</c:v>
                </c:pt>
                <c:pt idx="3">
                  <c:v>131.0</c:v>
                </c:pt>
                <c:pt idx="4">
                  <c:v>143.0</c:v>
                </c:pt>
                <c:pt idx="5">
                  <c:v>127.0</c:v>
                </c:pt>
                <c:pt idx="6">
                  <c:v>472.0</c:v>
                </c:pt>
                <c:pt idx="7">
                  <c:v>367.0</c:v>
                </c:pt>
                <c:pt idx="8">
                  <c:v>152.0</c:v>
                </c:pt>
                <c:pt idx="9">
                  <c:v>477.0</c:v>
                </c:pt>
                <c:pt idx="10">
                  <c:v>57.0</c:v>
                </c:pt>
                <c:pt idx="11">
                  <c:v>71.0</c:v>
                </c:pt>
                <c:pt idx="12">
                  <c:v>578.0</c:v>
                </c:pt>
                <c:pt idx="13">
                  <c:v>144.0</c:v>
                </c:pt>
                <c:pt idx="14">
                  <c:v>107.0</c:v>
                </c:pt>
                <c:pt idx="15">
                  <c:v>1509.0</c:v>
                </c:pt>
              </c:numCache>
            </c:numRef>
          </c:val>
        </c:ser>
        <c:ser>
          <c:idx val="2"/>
          <c:order val="2"/>
          <c:tx>
            <c:strRef>
              <c:f>Gráficos!$D$88</c:f>
              <c:strCache>
                <c:ptCount val="1"/>
                <c:pt idx="0">
                  <c:v>Increment2</c:v>
                </c:pt>
              </c:strCache>
            </c:strRef>
          </c:tx>
          <c:invertIfNegative val="0"/>
          <c:cat>
            <c:strRef>
              <c:f>Gráficos!$A$89:$A$104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Gráficos!$D$89:$D$104</c:f>
              <c:numCache>
                <c:formatCode>General</c:formatCode>
                <c:ptCount val="16"/>
                <c:pt idx="0">
                  <c:v>2186.0</c:v>
                </c:pt>
                <c:pt idx="1">
                  <c:v>1938.0</c:v>
                </c:pt>
                <c:pt idx="2">
                  <c:v>205.0</c:v>
                </c:pt>
                <c:pt idx="3">
                  <c:v>148.0</c:v>
                </c:pt>
                <c:pt idx="4">
                  <c:v>162.0</c:v>
                </c:pt>
                <c:pt idx="5">
                  <c:v>146.0</c:v>
                </c:pt>
                <c:pt idx="6">
                  <c:v>485.0</c:v>
                </c:pt>
                <c:pt idx="7">
                  <c:v>396.0</c:v>
                </c:pt>
                <c:pt idx="8">
                  <c:v>126.0</c:v>
                </c:pt>
                <c:pt idx="9">
                  <c:v>489.0</c:v>
                </c:pt>
                <c:pt idx="10">
                  <c:v>64.0</c:v>
                </c:pt>
                <c:pt idx="11">
                  <c:v>77.0</c:v>
                </c:pt>
                <c:pt idx="12">
                  <c:v>584.0</c:v>
                </c:pt>
                <c:pt idx="13">
                  <c:v>125.0</c:v>
                </c:pt>
                <c:pt idx="14">
                  <c:v>96.0</c:v>
                </c:pt>
                <c:pt idx="15">
                  <c:v>1564.0</c:v>
                </c:pt>
              </c:numCache>
            </c:numRef>
          </c:val>
        </c:ser>
        <c:ser>
          <c:idx val="3"/>
          <c:order val="3"/>
          <c:tx>
            <c:strRef>
              <c:f>Gráficos!$E$88</c:f>
              <c:strCache>
                <c:ptCount val="1"/>
                <c:pt idx="0">
                  <c:v>AroundClosure</c:v>
                </c:pt>
              </c:strCache>
            </c:strRef>
          </c:tx>
          <c:invertIfNegative val="0"/>
          <c:cat>
            <c:strRef>
              <c:f>Gráficos!$A$89:$A$104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Gráficos!$E$89:$E$104</c:f>
              <c:numCache>
                <c:formatCode>General</c:formatCode>
                <c:ptCount val="16"/>
                <c:pt idx="0">
                  <c:v>2155.0</c:v>
                </c:pt>
                <c:pt idx="1">
                  <c:v>1917.0</c:v>
                </c:pt>
                <c:pt idx="2">
                  <c:v>183.0</c:v>
                </c:pt>
                <c:pt idx="3">
                  <c:v>127.0</c:v>
                </c:pt>
                <c:pt idx="4">
                  <c:v>144.0</c:v>
                </c:pt>
                <c:pt idx="5">
                  <c:v>125.0</c:v>
                </c:pt>
                <c:pt idx="6">
                  <c:v>459.0</c:v>
                </c:pt>
                <c:pt idx="7">
                  <c:v>349.0</c:v>
                </c:pt>
                <c:pt idx="8">
                  <c:v>146.0</c:v>
                </c:pt>
                <c:pt idx="9">
                  <c:v>475.0</c:v>
                </c:pt>
                <c:pt idx="10">
                  <c:v>60.0</c:v>
                </c:pt>
                <c:pt idx="11">
                  <c:v>74.0</c:v>
                </c:pt>
                <c:pt idx="12">
                  <c:v>571.0</c:v>
                </c:pt>
                <c:pt idx="13">
                  <c:v>108.0</c:v>
                </c:pt>
                <c:pt idx="14">
                  <c:v>77.0</c:v>
                </c:pt>
                <c:pt idx="15">
                  <c:v>1524.0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313224"/>
        <c:axId val="2092316344"/>
      </c:barChart>
      <c:catAx>
        <c:axId val="2092313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/>
          <a:lstStyle/>
          <a:p>
            <a:pPr>
              <a:defRPr/>
            </a:pPr>
            <a:endParaRPr lang="en-US"/>
          </a:p>
        </c:txPr>
        <c:crossAx val="2092316344"/>
        <c:crosses val="autoZero"/>
        <c:auto val="1"/>
        <c:lblAlgn val="ctr"/>
        <c:lblOffset val="100"/>
        <c:noMultiLvlLbl val="0"/>
      </c:catAx>
      <c:valAx>
        <c:axId val="2092316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2313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Gráficos!$B$1</c:f>
              <c:strCache>
                <c:ptCount val="1"/>
                <c:pt idx="0">
                  <c:v>LayAspects</c:v>
                </c:pt>
              </c:strCache>
            </c:strRef>
          </c:tx>
          <c:invertIfNegative val="0"/>
          <c:cat>
            <c:strRef>
              <c:f>Gráficos!$A$2:$A$17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Gráficos!$B$2:$B$17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-4.44089209850063E-16</c:v>
                </c:pt>
                <c:pt idx="4">
                  <c:v>-4.44089209850063E-16</c:v>
                </c:pt>
                <c:pt idx="5">
                  <c:v>0.0</c:v>
                </c:pt>
                <c:pt idx="6">
                  <c:v>0.0</c:v>
                </c:pt>
                <c:pt idx="7">
                  <c:v>1.05094821734042E-11</c:v>
                </c:pt>
                <c:pt idx="8">
                  <c:v>2.22044604925031E-16</c:v>
                </c:pt>
                <c:pt idx="9">
                  <c:v>2.22044604925031E-16</c:v>
                </c:pt>
                <c:pt idx="10">
                  <c:v>2.22044604925031E-16</c:v>
                </c:pt>
                <c:pt idx="11">
                  <c:v>2.22044604925031E-16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Gráficos!$C$1</c:f>
              <c:strCache>
                <c:ptCount val="1"/>
                <c:pt idx="0">
                  <c:v>Increment1</c:v>
                </c:pt>
              </c:strCache>
            </c:strRef>
          </c:tx>
          <c:invertIfNegative val="0"/>
          <c:cat>
            <c:strRef>
              <c:f>Gráficos!$A$2:$A$17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Gráficos!$C$2:$C$17</c:f>
              <c:numCache>
                <c:formatCode>General</c:formatCode>
                <c:ptCount val="16"/>
                <c:pt idx="0">
                  <c:v>0.236030978741099</c:v>
                </c:pt>
                <c:pt idx="1">
                  <c:v>0.266485478841095</c:v>
                </c:pt>
                <c:pt idx="2">
                  <c:v>0.231266323408701</c:v>
                </c:pt>
                <c:pt idx="3">
                  <c:v>0.206509539842873</c:v>
                </c:pt>
                <c:pt idx="4">
                  <c:v>-2.22044604925031E-16</c:v>
                </c:pt>
                <c:pt idx="5">
                  <c:v>0.219451121794872</c:v>
                </c:pt>
                <c:pt idx="6">
                  <c:v>0.294307626896913</c:v>
                </c:pt>
                <c:pt idx="7">
                  <c:v>0.321025641025641</c:v>
                </c:pt>
                <c:pt idx="8">
                  <c:v>0.172887958602244</c:v>
                </c:pt>
                <c:pt idx="9">
                  <c:v>0.208277881288262</c:v>
                </c:pt>
                <c:pt idx="10">
                  <c:v>2.22044604925031E-16</c:v>
                </c:pt>
                <c:pt idx="11">
                  <c:v>2.22044604925031E-16</c:v>
                </c:pt>
                <c:pt idx="12">
                  <c:v>0.188979627056543</c:v>
                </c:pt>
                <c:pt idx="13">
                  <c:v>-2.22044604925031E-16</c:v>
                </c:pt>
                <c:pt idx="14">
                  <c:v>0.115848648648649</c:v>
                </c:pt>
                <c:pt idx="15">
                  <c:v>-2.22044604925031E-16</c:v>
                </c:pt>
              </c:numCache>
            </c:numRef>
          </c:val>
        </c:ser>
        <c:ser>
          <c:idx val="2"/>
          <c:order val="2"/>
          <c:tx>
            <c:strRef>
              <c:f>Gráficos!$D$1</c:f>
              <c:strCache>
                <c:ptCount val="1"/>
                <c:pt idx="0">
                  <c:v>Increment2</c:v>
                </c:pt>
              </c:strCache>
            </c:strRef>
          </c:tx>
          <c:invertIfNegative val="0"/>
          <c:cat>
            <c:strRef>
              <c:f>Gráficos!$A$2:$A$17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Gráficos!$D$2:$D$17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-2.22044604925031E-16</c:v>
                </c:pt>
                <c:pt idx="4">
                  <c:v>-2.22044604925031E-16</c:v>
                </c:pt>
                <c:pt idx="5">
                  <c:v>0.0</c:v>
                </c:pt>
                <c:pt idx="6">
                  <c:v>0.0</c:v>
                </c:pt>
                <c:pt idx="7">
                  <c:v>-1.03058784732823E-5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Gráficos!$E$1</c:f>
              <c:strCache>
                <c:ptCount val="1"/>
                <c:pt idx="0">
                  <c:v>AroundClosure</c:v>
                </c:pt>
              </c:strCache>
            </c:strRef>
          </c:tx>
          <c:invertIfNegative val="0"/>
          <c:cat>
            <c:strRef>
              <c:f>Gráficos!$A$2:$A$17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Gráficos!$E$2:$E$17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2.22044604925031E-16</c:v>
                </c:pt>
                <c:pt idx="6">
                  <c:v>1.05757434749609E-5</c:v>
                </c:pt>
                <c:pt idx="7">
                  <c:v>0.0</c:v>
                </c:pt>
                <c:pt idx="8">
                  <c:v>2.22044604925031E-16</c:v>
                </c:pt>
                <c:pt idx="9">
                  <c:v>1.05757434749609E-5</c:v>
                </c:pt>
                <c:pt idx="10">
                  <c:v>2.22044604925031E-16</c:v>
                </c:pt>
                <c:pt idx="11">
                  <c:v>2.22044604925031E-16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354328"/>
        <c:axId val="2092357448"/>
      </c:barChart>
      <c:catAx>
        <c:axId val="2092354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/>
          <a:lstStyle/>
          <a:p>
            <a:pPr>
              <a:defRPr/>
            </a:pPr>
            <a:endParaRPr lang="en-US"/>
          </a:p>
        </c:txPr>
        <c:crossAx val="2092357448"/>
        <c:crosses val="autoZero"/>
        <c:auto val="1"/>
        <c:lblAlgn val="ctr"/>
        <c:lblOffset val="100"/>
        <c:noMultiLvlLbl val="0"/>
      </c:catAx>
      <c:valAx>
        <c:axId val="2092357448"/>
        <c:scaling>
          <c:orientation val="minMax"/>
          <c:min val="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2354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Gráficos!$B$21</c:f>
              <c:strCache>
                <c:ptCount val="1"/>
                <c:pt idx="0">
                  <c:v>LayAspects</c:v>
                </c:pt>
              </c:strCache>
            </c:strRef>
          </c:tx>
          <c:invertIfNegative val="0"/>
          <c:cat>
            <c:strRef>
              <c:f>Gráficos!$A$22:$A$37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Gráficos!$B$22:$B$37</c:f>
              <c:numCache>
                <c:formatCode>General</c:formatCode>
                <c:ptCount val="16"/>
                <c:pt idx="0">
                  <c:v>0.0163820071562015</c:v>
                </c:pt>
                <c:pt idx="1">
                  <c:v>0.0245374736193227</c:v>
                </c:pt>
                <c:pt idx="2">
                  <c:v>0.0350999618284189</c:v>
                </c:pt>
                <c:pt idx="3">
                  <c:v>0.0667966256663271</c:v>
                </c:pt>
                <c:pt idx="4">
                  <c:v>0.0570979374368314</c:v>
                </c:pt>
                <c:pt idx="5">
                  <c:v>0.053228455262948</c:v>
                </c:pt>
                <c:pt idx="6">
                  <c:v>0.0260527647560198</c:v>
                </c:pt>
                <c:pt idx="7">
                  <c:v>0.301011232359826</c:v>
                </c:pt>
                <c:pt idx="8">
                  <c:v>0.0660685195486331</c:v>
                </c:pt>
                <c:pt idx="9">
                  <c:v>0.0481084281961978</c:v>
                </c:pt>
                <c:pt idx="10">
                  <c:v>0.255817307692308</c:v>
                </c:pt>
                <c:pt idx="11">
                  <c:v>0.291589033803567</c:v>
                </c:pt>
                <c:pt idx="12">
                  <c:v>0.457608251699962</c:v>
                </c:pt>
                <c:pt idx="13">
                  <c:v>0.145956607495069</c:v>
                </c:pt>
                <c:pt idx="14">
                  <c:v>0.115933333333333</c:v>
                </c:pt>
                <c:pt idx="15">
                  <c:v>0.285493827160494</c:v>
                </c:pt>
              </c:numCache>
            </c:numRef>
          </c:val>
        </c:ser>
        <c:ser>
          <c:idx val="1"/>
          <c:order val="1"/>
          <c:tx>
            <c:strRef>
              <c:f>Gráficos!$C$21</c:f>
              <c:strCache>
                <c:ptCount val="1"/>
                <c:pt idx="0">
                  <c:v>Increment1</c:v>
                </c:pt>
              </c:strCache>
            </c:strRef>
          </c:tx>
          <c:invertIfNegative val="0"/>
          <c:cat>
            <c:strRef>
              <c:f>Gráficos!$A$22:$A$37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Gráficos!$C$22:$C$37</c:f>
              <c:numCache>
                <c:formatCode>General</c:formatCode>
                <c:ptCount val="16"/>
                <c:pt idx="0">
                  <c:v>0.0163818634581656</c:v>
                </c:pt>
                <c:pt idx="1">
                  <c:v>0.024240633488667</c:v>
                </c:pt>
                <c:pt idx="2">
                  <c:v>0.0351000877180959</c:v>
                </c:pt>
                <c:pt idx="3">
                  <c:v>0.0666586161091654</c:v>
                </c:pt>
                <c:pt idx="4">
                  <c:v>0.24727904040404</c:v>
                </c:pt>
                <c:pt idx="5">
                  <c:v>0.0527617014103501</c:v>
                </c:pt>
                <c:pt idx="6">
                  <c:v>0.0260527647560198</c:v>
                </c:pt>
                <c:pt idx="7">
                  <c:v>0.301011232359826</c:v>
                </c:pt>
                <c:pt idx="8">
                  <c:v>0.0660685195486331</c:v>
                </c:pt>
                <c:pt idx="9">
                  <c:v>0.048124728670953</c:v>
                </c:pt>
                <c:pt idx="10">
                  <c:v>0.255817307692308</c:v>
                </c:pt>
                <c:pt idx="11">
                  <c:v>0.255817307692308</c:v>
                </c:pt>
                <c:pt idx="12">
                  <c:v>0.457618491726177</c:v>
                </c:pt>
                <c:pt idx="13">
                  <c:v>0.145849992003838</c:v>
                </c:pt>
                <c:pt idx="14">
                  <c:v>0.115848648648649</c:v>
                </c:pt>
                <c:pt idx="15">
                  <c:v>0.232973994788739</c:v>
                </c:pt>
              </c:numCache>
            </c:numRef>
          </c:val>
        </c:ser>
        <c:ser>
          <c:idx val="2"/>
          <c:order val="2"/>
          <c:tx>
            <c:strRef>
              <c:f>Gráficos!$D$21</c:f>
              <c:strCache>
                <c:ptCount val="1"/>
                <c:pt idx="0">
                  <c:v>Increment2</c:v>
                </c:pt>
              </c:strCache>
            </c:strRef>
          </c:tx>
          <c:invertIfNegative val="0"/>
          <c:cat>
            <c:strRef>
              <c:f>Gráficos!$A$22:$A$37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Gráficos!$D$22:$D$37</c:f>
              <c:numCache>
                <c:formatCode>General</c:formatCode>
                <c:ptCount val="16"/>
                <c:pt idx="0">
                  <c:v>0.278932216194662</c:v>
                </c:pt>
                <c:pt idx="1">
                  <c:v>0.500676503655424</c:v>
                </c:pt>
                <c:pt idx="2">
                  <c:v>0.258207319968363</c:v>
                </c:pt>
                <c:pt idx="3">
                  <c:v>0.426716141001855</c:v>
                </c:pt>
                <c:pt idx="4">
                  <c:v>0.493294769005771</c:v>
                </c:pt>
                <c:pt idx="5">
                  <c:v>0.501607717041801</c:v>
                </c:pt>
                <c:pt idx="6">
                  <c:v>0.298009007230544</c:v>
                </c:pt>
                <c:pt idx="7">
                  <c:v>0.706812399457679</c:v>
                </c:pt>
                <c:pt idx="8">
                  <c:v>0.134558145027326</c:v>
                </c:pt>
                <c:pt idx="9">
                  <c:v>0.449250556517437</c:v>
                </c:pt>
                <c:pt idx="10">
                  <c:v>0.0</c:v>
                </c:pt>
                <c:pt idx="11">
                  <c:v>0.0</c:v>
                </c:pt>
                <c:pt idx="12">
                  <c:v>0.053228455262948</c:v>
                </c:pt>
                <c:pt idx="13">
                  <c:v>0.5085381091212</c:v>
                </c:pt>
                <c:pt idx="14">
                  <c:v>0.509076193779628</c:v>
                </c:pt>
                <c:pt idx="1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Gráficos!$E$21</c:f>
              <c:strCache>
                <c:ptCount val="1"/>
                <c:pt idx="0">
                  <c:v>AroundClosure</c:v>
                </c:pt>
              </c:strCache>
            </c:strRef>
          </c:tx>
          <c:invertIfNegative val="0"/>
          <c:cat>
            <c:strRef>
              <c:f>Gráficos!$A$22:$A$37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Gráficos!$E$22:$E$37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2.22044604925031E-16</c:v>
                </c:pt>
                <c:pt idx="6">
                  <c:v>1.05757434749609E-5</c:v>
                </c:pt>
                <c:pt idx="7">
                  <c:v>0.274456219583736</c:v>
                </c:pt>
                <c:pt idx="8">
                  <c:v>2.22044604925031E-16</c:v>
                </c:pt>
                <c:pt idx="9">
                  <c:v>1.05757434749609E-5</c:v>
                </c:pt>
                <c:pt idx="10">
                  <c:v>2.22044604925031E-16</c:v>
                </c:pt>
                <c:pt idx="11">
                  <c:v>2.22044604925031E-16</c:v>
                </c:pt>
                <c:pt idx="12">
                  <c:v>2.22044604925031E-16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395624"/>
        <c:axId val="2092398744"/>
      </c:barChart>
      <c:catAx>
        <c:axId val="2092395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/>
          <a:lstStyle/>
          <a:p>
            <a:pPr>
              <a:defRPr/>
            </a:pPr>
            <a:endParaRPr lang="en-US"/>
          </a:p>
        </c:txPr>
        <c:crossAx val="2092398744"/>
        <c:crosses val="autoZero"/>
        <c:auto val="1"/>
        <c:lblAlgn val="ctr"/>
        <c:lblOffset val="100"/>
        <c:noMultiLvlLbl val="0"/>
      </c:catAx>
      <c:valAx>
        <c:axId val="2092398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2395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Gráficos!$B$41</c:f>
              <c:strCache>
                <c:ptCount val="1"/>
                <c:pt idx="0">
                  <c:v>LayAspects</c:v>
                </c:pt>
              </c:strCache>
            </c:strRef>
          </c:tx>
          <c:invertIfNegative val="0"/>
          <c:cat>
            <c:strRef>
              <c:f>Gráficos!$A$42:$A$57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Gráficos!$B$42:$B$57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Gráficos!$C$41</c:f>
              <c:strCache>
                <c:ptCount val="1"/>
                <c:pt idx="0">
                  <c:v>Increment1</c:v>
                </c:pt>
              </c:strCache>
            </c:strRef>
          </c:tx>
          <c:invertIfNegative val="0"/>
          <c:cat>
            <c:strRef>
              <c:f>Gráficos!$A$42:$A$57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Gráficos!$C$42:$C$57</c:f>
              <c:numCache>
                <c:formatCode>General</c:formatCode>
                <c:ptCount val="16"/>
                <c:pt idx="0">
                  <c:v>0.0108100884259294</c:v>
                </c:pt>
                <c:pt idx="1">
                  <c:v>0.0161266139108705</c:v>
                </c:pt>
                <c:pt idx="2">
                  <c:v>0.0308112461048283</c:v>
                </c:pt>
                <c:pt idx="3">
                  <c:v>0.0434567901234568</c:v>
                </c:pt>
                <c:pt idx="4">
                  <c:v>0.0</c:v>
                </c:pt>
                <c:pt idx="5">
                  <c:v>0.023801652892562</c:v>
                </c:pt>
                <c:pt idx="6">
                  <c:v>0.0283553875236295</c:v>
                </c:pt>
                <c:pt idx="7">
                  <c:v>0.017257785467128</c:v>
                </c:pt>
                <c:pt idx="8">
                  <c:v>0.029946712467521</c:v>
                </c:pt>
                <c:pt idx="9">
                  <c:v>0.0216742936502515</c:v>
                </c:pt>
                <c:pt idx="10">
                  <c:v>0.0</c:v>
                </c:pt>
                <c:pt idx="11">
                  <c:v>0.0</c:v>
                </c:pt>
                <c:pt idx="12">
                  <c:v>0.0225710475017954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Gráficos!$D$41</c:f>
              <c:strCache>
                <c:ptCount val="1"/>
                <c:pt idx="0">
                  <c:v>Increment2</c:v>
                </c:pt>
              </c:strCache>
            </c:strRef>
          </c:tx>
          <c:invertIfNegative val="0"/>
          <c:cat>
            <c:strRef>
              <c:f>Gráficos!$A$42:$A$57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Gráficos!$D$42:$D$57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Gráficos!$E$41</c:f>
              <c:strCache>
                <c:ptCount val="1"/>
                <c:pt idx="0">
                  <c:v>AroundClosure</c:v>
                </c:pt>
              </c:strCache>
            </c:strRef>
          </c:tx>
          <c:invertIfNegative val="0"/>
          <c:cat>
            <c:strRef>
              <c:f>Gráficos!$A$42:$A$57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Gráficos!$E$42:$E$57</c:f>
              <c:numCache>
                <c:formatCode>General</c:formatCode>
                <c:ptCount val="1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436280"/>
        <c:axId val="2092439400"/>
      </c:barChart>
      <c:catAx>
        <c:axId val="2092436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60000"/>
          <a:lstStyle/>
          <a:p>
            <a:pPr>
              <a:defRPr/>
            </a:pPr>
            <a:endParaRPr lang="en-US"/>
          </a:p>
        </c:txPr>
        <c:crossAx val="2092439400"/>
        <c:crosses val="autoZero"/>
        <c:auto val="1"/>
        <c:lblAlgn val="ctr"/>
        <c:lblOffset val="100"/>
        <c:noMultiLvlLbl val="0"/>
      </c:catAx>
      <c:valAx>
        <c:axId val="2092439400"/>
        <c:scaling>
          <c:orientation val="minMax"/>
          <c:max val="0.04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2436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Gráficos!$B$135</c:f>
              <c:strCache>
                <c:ptCount val="1"/>
                <c:pt idx="0">
                  <c:v>LayAspects</c:v>
                </c:pt>
              </c:strCache>
            </c:strRef>
          </c:tx>
          <c:invertIfNegative val="0"/>
          <c:cat>
            <c:strRef>
              <c:f>Gráficos!$A$136:$A$151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Gráficos!$B$136:$B$151</c:f>
              <c:numCache>
                <c:formatCode>General</c:formatCode>
                <c:ptCount val="16"/>
                <c:pt idx="0">
                  <c:v>1.0</c:v>
                </c:pt>
                <c:pt idx="1">
                  <c:v>2.0</c:v>
                </c:pt>
                <c:pt idx="2">
                  <c:v>6.0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2.0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1.0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Gráficos!$C$135</c:f>
              <c:strCache>
                <c:ptCount val="1"/>
                <c:pt idx="0">
                  <c:v>Increment1</c:v>
                </c:pt>
              </c:strCache>
            </c:strRef>
          </c:tx>
          <c:invertIfNegative val="0"/>
          <c:cat>
            <c:strRef>
              <c:f>Gráficos!$A$136:$A$151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Gráficos!$C$136:$C$151</c:f>
              <c:numCache>
                <c:formatCode>General</c:formatCode>
                <c:ptCount val="16"/>
                <c:pt idx="0">
                  <c:v>5.0</c:v>
                </c:pt>
                <c:pt idx="1">
                  <c:v>1.0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2.0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1.0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Gráficos!$D$135</c:f>
              <c:strCache>
                <c:ptCount val="1"/>
                <c:pt idx="0">
                  <c:v>Increment2</c:v>
                </c:pt>
              </c:strCache>
            </c:strRef>
          </c:tx>
          <c:invertIfNegative val="0"/>
          <c:cat>
            <c:strRef>
              <c:f>Gráficos!$A$136:$A$151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Gráficos!$D$136:$D$151</c:f>
              <c:numCache>
                <c:formatCode>General</c:formatCode>
                <c:ptCount val="16"/>
                <c:pt idx="0">
                  <c:v>1.0</c:v>
                </c:pt>
                <c:pt idx="1">
                  <c:v>1.0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1.0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Gráficos!$E$135</c:f>
              <c:strCache>
                <c:ptCount val="1"/>
                <c:pt idx="0">
                  <c:v>AroundClosure</c:v>
                </c:pt>
              </c:strCache>
            </c:strRef>
          </c:tx>
          <c:invertIfNegative val="0"/>
          <c:cat>
            <c:strRef>
              <c:f>Gráficos!$A$136:$A$151</c:f>
              <c:strCache>
                <c:ptCount val="16"/>
                <c:pt idx="0">
                  <c:v>Icons</c:v>
                </c:pt>
                <c:pt idx="1">
                  <c:v>Clouds</c:v>
                </c:pt>
                <c:pt idx="2">
                  <c:v>Guillemets</c:v>
                </c:pt>
                <c:pt idx="3">
                  <c:v>Total</c:v>
                </c:pt>
                <c:pt idx="4">
                  <c:v>Cut</c:v>
                </c:pt>
                <c:pt idx="5">
                  <c:v>EnvironmentLock</c:v>
                </c:pt>
                <c:pt idx="6">
                  <c:v>Checksum</c:v>
                </c:pt>
                <c:pt idx="7">
                  <c:v>Delete</c:v>
                </c:pt>
                <c:pt idx="8">
                  <c:v>LookAheadCache</c:v>
                </c:pt>
                <c:pt idx="9">
                  <c:v>Evictor</c:v>
                </c:pt>
                <c:pt idx="10">
                  <c:v>NIO</c:v>
                </c:pt>
                <c:pt idx="11">
                  <c:v>IO</c:v>
                </c:pt>
                <c:pt idx="12">
                  <c:v>INCompressor</c:v>
                </c:pt>
                <c:pt idx="13">
                  <c:v>Solver</c:v>
                </c:pt>
                <c:pt idx="14">
                  <c:v>Undo</c:v>
                </c:pt>
                <c:pt idx="15">
                  <c:v>Guesser</c:v>
                </c:pt>
              </c:strCache>
            </c:strRef>
          </c:cat>
          <c:val>
            <c:numRef>
              <c:f>Gráficos!$E$136:$E$151</c:f>
              <c:numCache>
                <c:formatCode>General</c:formatCode>
                <c:ptCount val="16"/>
                <c:pt idx="0">
                  <c:v>0.0</c:v>
                </c:pt>
                <c:pt idx="1">
                  <c:v>1.0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2.0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1.0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033704"/>
        <c:axId val="2091001240"/>
      </c:barChart>
      <c:catAx>
        <c:axId val="2091033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/>
          <a:lstStyle/>
          <a:p>
            <a:pPr>
              <a:defRPr/>
            </a:pPr>
            <a:endParaRPr lang="en-US"/>
          </a:p>
        </c:txPr>
        <c:crossAx val="2091001240"/>
        <c:crosses val="autoZero"/>
        <c:auto val="1"/>
        <c:lblAlgn val="ctr"/>
        <c:lblOffset val="100"/>
        <c:noMultiLvlLbl val="0"/>
      </c:catAx>
      <c:valAx>
        <c:axId val="2091001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1033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63</xdr:row>
      <xdr:rowOff>57150</xdr:rowOff>
    </xdr:from>
    <xdr:to>
      <xdr:col>11</xdr:col>
      <xdr:colOff>457200</xdr:colOff>
      <xdr:row>78</xdr:row>
      <xdr:rowOff>133350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40640</xdr:colOff>
      <xdr:row>108</xdr:row>
      <xdr:rowOff>55880</xdr:rowOff>
    </xdr:from>
    <xdr:to>
      <xdr:col>11</xdr:col>
      <xdr:colOff>243840</xdr:colOff>
      <xdr:row>123</xdr:row>
      <xdr:rowOff>55880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325120</xdr:colOff>
      <xdr:row>87</xdr:row>
      <xdr:rowOff>25400</xdr:rowOff>
    </xdr:from>
    <xdr:to>
      <xdr:col>11</xdr:col>
      <xdr:colOff>528320</xdr:colOff>
      <xdr:row>102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50800</xdr:colOff>
      <xdr:row>0</xdr:row>
      <xdr:rowOff>177800</xdr:rowOff>
    </xdr:from>
    <xdr:to>
      <xdr:col>11</xdr:col>
      <xdr:colOff>254000</xdr:colOff>
      <xdr:row>15</xdr:row>
      <xdr:rowOff>177800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132080</xdr:colOff>
      <xdr:row>20</xdr:row>
      <xdr:rowOff>157480</xdr:rowOff>
    </xdr:from>
    <xdr:to>
      <xdr:col>11</xdr:col>
      <xdr:colOff>335280</xdr:colOff>
      <xdr:row>35</xdr:row>
      <xdr:rowOff>157480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81280</xdr:colOff>
      <xdr:row>41</xdr:row>
      <xdr:rowOff>86360</xdr:rowOff>
    </xdr:from>
    <xdr:to>
      <xdr:col>11</xdr:col>
      <xdr:colOff>284480</xdr:colOff>
      <xdr:row>56</xdr:row>
      <xdr:rowOff>86360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81280</xdr:colOff>
      <xdr:row>135</xdr:row>
      <xdr:rowOff>45720</xdr:rowOff>
    </xdr:from>
    <xdr:to>
      <xdr:col>11</xdr:col>
      <xdr:colOff>284480</xdr:colOff>
      <xdr:row>150</xdr:row>
      <xdr:rowOff>45720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2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42.1640625" customWidth="1"/>
    <col min="2" max="2" width="19.33203125" customWidth="1"/>
    <col min="3" max="3" width="20.33203125" customWidth="1"/>
    <col min="4" max="4" width="15.6640625" customWidth="1"/>
    <col min="5" max="5" width="13.83203125" customWidth="1"/>
    <col min="6" max="6" width="14.83203125" customWidth="1"/>
    <col min="7" max="7" width="22.6640625" customWidth="1"/>
    <col min="8" max="8" width="19.5" customWidth="1"/>
    <col min="9" max="9" width="22.6640625" customWidth="1"/>
    <col min="10" max="10" width="9.5" customWidth="1"/>
    <col min="11" max="11" width="10" bestFit="1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9</v>
      </c>
    </row>
    <row r="4" spans="1:14" ht="18">
      <c r="E4" s="32" t="s">
        <v>12</v>
      </c>
      <c r="F4" s="32"/>
      <c r="G4" s="32"/>
    </row>
    <row r="6" spans="1:14" ht="17">
      <c r="A6" s="31" t="s">
        <v>160</v>
      </c>
      <c r="B6" s="31"/>
      <c r="C6" s="31"/>
      <c r="D6" s="31"/>
      <c r="E6" s="31"/>
      <c r="F6" s="31"/>
    </row>
    <row r="7" spans="1:14">
      <c r="A7" s="2" t="s">
        <v>0</v>
      </c>
      <c r="B7" s="2" t="s">
        <v>10</v>
      </c>
      <c r="C7" s="2" t="s">
        <v>1</v>
      </c>
      <c r="D7" s="1" t="s">
        <v>3</v>
      </c>
      <c r="E7" s="2" t="s">
        <v>4</v>
      </c>
      <c r="F7" s="2" t="s">
        <v>6</v>
      </c>
      <c r="J7" s="2" t="s">
        <v>5</v>
      </c>
      <c r="K7" s="2">
        <v>478</v>
      </c>
      <c r="M7" s="2" t="s">
        <v>78</v>
      </c>
      <c r="N7" s="2">
        <v>3</v>
      </c>
    </row>
    <row r="8" spans="1:14">
      <c r="A8" s="6" t="s">
        <v>80</v>
      </c>
      <c r="B8" s="7">
        <v>3</v>
      </c>
      <c r="C8" s="7">
        <f>(B8/B12)</f>
        <v>0.13636363636363635</v>
      </c>
      <c r="D8" s="7">
        <f>(C8-1/K7)</f>
        <v>0.13427158615443133</v>
      </c>
      <c r="E8" s="7">
        <f>POWER((C8-1/K7),2)</f>
        <v>1.8028858848426876E-2</v>
      </c>
      <c r="F8" s="5"/>
    </row>
    <row r="9" spans="1:14">
      <c r="A9" s="6" t="s">
        <v>81</v>
      </c>
      <c r="B9" s="7">
        <v>0</v>
      </c>
      <c r="C9" s="7">
        <f>(B9/B12)</f>
        <v>0</v>
      </c>
      <c r="D9" s="7">
        <f>(C9-1/K7)</f>
        <v>-2.0920502092050207E-3</v>
      </c>
      <c r="E9" s="7">
        <f>POWER((C9-1/K7),2)</f>
        <v>4.3766740778347711E-6</v>
      </c>
      <c r="F9" s="5"/>
    </row>
    <row r="10" spans="1:14">
      <c r="A10" s="6" t="s">
        <v>82</v>
      </c>
      <c r="B10" s="7">
        <v>19</v>
      </c>
      <c r="C10" s="7">
        <f>(B10/B12)</f>
        <v>0.86363636363636365</v>
      </c>
      <c r="D10" s="7">
        <f>(C10-1/K7)</f>
        <v>0.86154431342715865</v>
      </c>
      <c r="E10" s="7">
        <f>POWER((C10-1/K7),2)</f>
        <v>0.74225860399867416</v>
      </c>
      <c r="F10" s="5"/>
    </row>
    <row r="11" spans="1:14">
      <c r="A11" s="6" t="s">
        <v>77</v>
      </c>
      <c r="B11" s="7">
        <v>0</v>
      </c>
      <c r="C11" s="3">
        <v>0</v>
      </c>
      <c r="D11" s="7">
        <f>PRODUCT(((C11-1/K7)), K12)</f>
        <v>-0.99372384937238489</v>
      </c>
      <c r="E11" s="7">
        <f>PRODUCT((POWER((C11-1/K7),2)), K12)</f>
        <v>2.0789201869715161E-3</v>
      </c>
      <c r="F11" s="5"/>
    </row>
    <row r="12" spans="1:14">
      <c r="A12" s="1" t="s">
        <v>2</v>
      </c>
      <c r="B12" s="2">
        <f>SUM(B8:B11)</f>
        <v>22</v>
      </c>
      <c r="C12" s="1"/>
      <c r="D12" s="1"/>
      <c r="E12" s="2">
        <f>SUM(E8:E11)</f>
        <v>0.76237075970815038</v>
      </c>
      <c r="F12" s="2">
        <f>(1-(PRODUCT(K7,E12))/(K7-1))</f>
        <v>0.2360309787410988</v>
      </c>
      <c r="J12" s="2" t="s">
        <v>79</v>
      </c>
      <c r="K12" s="2">
        <f>(K7-N7)</f>
        <v>475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477</v>
      </c>
      <c r="M15" s="2" t="s">
        <v>78</v>
      </c>
      <c r="N15" s="2">
        <v>3</v>
      </c>
    </row>
    <row r="16" spans="1:14">
      <c r="A16" s="6" t="s">
        <v>80</v>
      </c>
      <c r="B16" s="7">
        <v>0</v>
      </c>
      <c r="C16" s="7">
        <f>(B16/B20)</f>
        <v>0</v>
      </c>
      <c r="D16" s="7">
        <f>(C16-1/K15)</f>
        <v>-2.0964360587002098E-3</v>
      </c>
      <c r="E16" s="7">
        <f>POWER((C16-1/K15),2)</f>
        <v>4.3950441482184692E-6</v>
      </c>
      <c r="F16" s="5"/>
    </row>
    <row r="17" spans="1:14">
      <c r="A17" s="6" t="s">
        <v>81</v>
      </c>
      <c r="B17" s="7">
        <v>0</v>
      </c>
      <c r="C17" s="7">
        <f>(B17/B20)</f>
        <v>0</v>
      </c>
      <c r="D17" s="7">
        <f>(C17-1/K15)</f>
        <v>-2.0964360587002098E-3</v>
      </c>
      <c r="E17" s="7">
        <f>POWER((C17-1/K15),2)</f>
        <v>4.3950441482184692E-6</v>
      </c>
      <c r="F17" s="5"/>
    </row>
    <row r="18" spans="1:14">
      <c r="A18" s="6" t="s">
        <v>82</v>
      </c>
      <c r="B18" s="7">
        <v>13</v>
      </c>
      <c r="C18" s="7">
        <f>(B18/B20)</f>
        <v>1</v>
      </c>
      <c r="D18" s="7">
        <f>(C18-1/K15)</f>
        <v>0.99790356394129975</v>
      </c>
      <c r="E18" s="7">
        <f>POWER((C18-1/K15),2)</f>
        <v>0.99581152292674768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K20)</f>
        <v>-0.99371069182389937</v>
      </c>
      <c r="E19" s="7">
        <f>PRODUCT((POWER((C19-1/K15),2)), K20)</f>
        <v>2.0832509262555545E-3</v>
      </c>
      <c r="F19" s="5"/>
    </row>
    <row r="20" spans="1:14">
      <c r="A20" s="1" t="s">
        <v>2</v>
      </c>
      <c r="B20" s="2">
        <f>SUM(B16:B19)</f>
        <v>13</v>
      </c>
      <c r="C20" s="1"/>
      <c r="D20" s="1"/>
      <c r="E20" s="2">
        <f>SUM(E16:E19)</f>
        <v>0.99790356394129975</v>
      </c>
      <c r="F20" s="2">
        <f>(1-(PRODUCT(K15,E20))/(K15-1))</f>
        <v>0</v>
      </c>
      <c r="J20" s="2" t="s">
        <v>79</v>
      </c>
      <c r="K20" s="2">
        <f>(K15-N15)</f>
        <v>474</v>
      </c>
    </row>
    <row r="22" spans="1:14" ht="17">
      <c r="A22" s="31" t="s">
        <v>161</v>
      </c>
      <c r="B22" s="31"/>
      <c r="C22" s="31"/>
      <c r="D22" s="31"/>
      <c r="E22" s="31"/>
      <c r="F22" s="31"/>
    </row>
    <row r="23" spans="1:14">
      <c r="A23" s="2" t="s">
        <v>0</v>
      </c>
      <c r="B23" s="2" t="s">
        <v>10</v>
      </c>
      <c r="C23" s="2" t="s">
        <v>1</v>
      </c>
      <c r="D23" s="1" t="s">
        <v>3</v>
      </c>
      <c r="E23" s="2" t="s">
        <v>4</v>
      </c>
      <c r="F23" s="2" t="s">
        <v>6</v>
      </c>
      <c r="J23" s="2" t="s">
        <v>5</v>
      </c>
      <c r="K23" s="2">
        <v>478</v>
      </c>
      <c r="M23" s="2" t="s">
        <v>78</v>
      </c>
      <c r="N23" s="2">
        <v>3</v>
      </c>
    </row>
    <row r="24" spans="1:14">
      <c r="A24" s="6" t="s">
        <v>163</v>
      </c>
      <c r="B24" s="7">
        <v>0</v>
      </c>
      <c r="C24" s="7">
        <f>(B24/B28)</f>
        <v>0</v>
      </c>
      <c r="D24" s="7">
        <f>(C24-1/K23)</f>
        <v>-2.0920502092050207E-3</v>
      </c>
      <c r="E24" s="7">
        <f>POWER((C24-1/K23),2)</f>
        <v>4.3766740778347711E-6</v>
      </c>
      <c r="F24" s="5"/>
    </row>
    <row r="25" spans="1:14">
      <c r="A25" s="6" t="s">
        <v>164</v>
      </c>
      <c r="B25" s="7">
        <v>0</v>
      </c>
      <c r="C25" s="7">
        <f>(B25/B28)</f>
        <v>0</v>
      </c>
      <c r="D25" s="7">
        <f>(C25-1/K23)</f>
        <v>-2.0920502092050207E-3</v>
      </c>
      <c r="E25" s="7">
        <f>POWER((C25-1/K23),2)</f>
        <v>4.3766740778347711E-6</v>
      </c>
      <c r="F25" s="5"/>
    </row>
    <row r="26" spans="1:14">
      <c r="A26" s="6" t="s">
        <v>165</v>
      </c>
      <c r="B26" s="7">
        <v>21</v>
      </c>
      <c r="C26" s="7">
        <f>(B26/B28)</f>
        <v>1</v>
      </c>
      <c r="D26" s="7">
        <f>(C26-1/K23)</f>
        <v>0.997907949790795</v>
      </c>
      <c r="E26" s="7">
        <f>POWER((C26-1/K23),2)</f>
        <v>0.99582027625566782</v>
      </c>
      <c r="F26" s="5"/>
    </row>
    <row r="27" spans="1:14">
      <c r="A27" s="6" t="s">
        <v>77</v>
      </c>
      <c r="B27" s="7">
        <v>0</v>
      </c>
      <c r="C27" s="3">
        <v>0</v>
      </c>
      <c r="D27" s="7">
        <f>PRODUCT(((C27-1/K23)), K28)</f>
        <v>-0.99372384937238489</v>
      </c>
      <c r="E27" s="7">
        <f>PRODUCT((POWER((C27-1/K23),2)), K28)</f>
        <v>2.0789201869715161E-3</v>
      </c>
      <c r="F27" s="5"/>
    </row>
    <row r="28" spans="1:14">
      <c r="A28" s="1" t="s">
        <v>2</v>
      </c>
      <c r="B28" s="2">
        <f>SUM(B24:B27)</f>
        <v>21</v>
      </c>
      <c r="C28" s="1"/>
      <c r="D28" s="1"/>
      <c r="E28" s="2">
        <f>SUM(E24:E27)</f>
        <v>0.997907949790795</v>
      </c>
      <c r="F28" s="2">
        <f>(1-(PRODUCT(K23,E28))/(K23-1))</f>
        <v>0</v>
      </c>
      <c r="J28" s="2" t="s">
        <v>79</v>
      </c>
      <c r="K28" s="2">
        <f>(K23-N23)</f>
        <v>475</v>
      </c>
    </row>
    <row r="30" spans="1:14" ht="17">
      <c r="A30" s="31" t="s">
        <v>162</v>
      </c>
      <c r="B30" s="31"/>
      <c r="C30" s="31"/>
      <c r="D30" s="31"/>
      <c r="E30" s="31"/>
      <c r="F30" s="31"/>
    </row>
    <row r="31" spans="1:14">
      <c r="A31" s="2" t="s">
        <v>0</v>
      </c>
      <c r="B31" s="2" t="s">
        <v>10</v>
      </c>
      <c r="C31" s="2" t="s">
        <v>1</v>
      </c>
      <c r="D31" s="1" t="s">
        <v>3</v>
      </c>
      <c r="E31" s="2" t="s">
        <v>4</v>
      </c>
      <c r="F31" s="2" t="s">
        <v>6</v>
      </c>
      <c r="J31" s="2" t="s">
        <v>5</v>
      </c>
      <c r="K31" s="2">
        <v>476</v>
      </c>
      <c r="M31" s="2" t="s">
        <v>78</v>
      </c>
      <c r="N31" s="2">
        <v>2</v>
      </c>
    </row>
    <row r="32" spans="1:14">
      <c r="A32" s="6" t="s">
        <v>163</v>
      </c>
      <c r="B32" s="7">
        <v>0</v>
      </c>
      <c r="C32" s="7">
        <f>(B32/B35)</f>
        <v>0</v>
      </c>
      <c r="D32" s="7">
        <f>(C32-1/K31)</f>
        <v>-2.1008403361344537E-3</v>
      </c>
      <c r="E32" s="7">
        <f>POWER((C32-1/K31),2)</f>
        <v>4.4135301179295247E-6</v>
      </c>
      <c r="F32" s="5"/>
    </row>
    <row r="33" spans="1:14">
      <c r="A33" s="6" t="s">
        <v>165</v>
      </c>
      <c r="B33" s="7">
        <v>18</v>
      </c>
      <c r="C33" s="7">
        <f>(B33/B35)</f>
        <v>1</v>
      </c>
      <c r="D33" s="7">
        <f>(C33-1/K31)</f>
        <v>0.99789915966386555</v>
      </c>
      <c r="E33" s="7">
        <f>POWER((C33-1/K31),2)</f>
        <v>0.99580273285784904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PRODUCT(((C34-1/K31)), K36)</f>
        <v>-0.995798319327731</v>
      </c>
      <c r="E34" s="7">
        <f>PRODUCT((POWER((C34-1/K31),2)), K36)</f>
        <v>2.0920132758985945E-3</v>
      </c>
      <c r="F34" s="5"/>
    </row>
    <row r="35" spans="1:14">
      <c r="A35" s="1" t="s">
        <v>2</v>
      </c>
      <c r="B35" s="2">
        <f>SUM(B32:B34)</f>
        <v>18</v>
      </c>
      <c r="C35" s="1"/>
      <c r="D35" s="1"/>
      <c r="E35" s="2">
        <f>SUM(E32:E34)</f>
        <v>0.99789915966386555</v>
      </c>
      <c r="F35" s="2">
        <f>(1-(PRODUCT(K31,E35))/(K31-1))</f>
        <v>0</v>
      </c>
    </row>
    <row r="36" spans="1:14">
      <c r="J36" s="2" t="s">
        <v>79</v>
      </c>
      <c r="K36" s="2">
        <f>(K31-N31)</f>
        <v>474</v>
      </c>
    </row>
    <row r="38" spans="1:14" ht="17">
      <c r="A38" s="31" t="s">
        <v>169</v>
      </c>
      <c r="B38" s="31"/>
      <c r="C38" s="31"/>
      <c r="D38" s="31"/>
      <c r="E38" s="31"/>
      <c r="F38" s="31"/>
    </row>
    <row r="39" spans="1:14">
      <c r="A39" s="2" t="s">
        <v>0</v>
      </c>
      <c r="B39" s="2" t="s">
        <v>11</v>
      </c>
      <c r="C39" s="2" t="s">
        <v>1</v>
      </c>
      <c r="D39" s="1" t="s">
        <v>3</v>
      </c>
      <c r="E39" s="2" t="s">
        <v>4</v>
      </c>
      <c r="F39" s="2" t="s">
        <v>6</v>
      </c>
      <c r="J39" s="2" t="s">
        <v>5</v>
      </c>
      <c r="K39" s="2">
        <v>479</v>
      </c>
      <c r="M39" s="2" t="s">
        <v>78</v>
      </c>
      <c r="N39" s="2">
        <v>3</v>
      </c>
    </row>
    <row r="40" spans="1:14">
      <c r="A40" s="6" t="s">
        <v>80</v>
      </c>
      <c r="B40" s="7">
        <v>361</v>
      </c>
      <c r="C40" s="7">
        <f>(B40/B44)</f>
        <v>0.99175824175824179</v>
      </c>
      <c r="D40" s="7">
        <f>(C40-1/K39)</f>
        <v>0.98967055908600798</v>
      </c>
      <c r="E40" s="7">
        <f>POWER((C40-1/K39),2)</f>
        <v>0.97944781552161164</v>
      </c>
      <c r="F40" s="5"/>
    </row>
    <row r="41" spans="1:14">
      <c r="A41" s="6" t="s">
        <v>81</v>
      </c>
      <c r="B41" s="7">
        <v>3</v>
      </c>
      <c r="C41" s="7">
        <f>(B41/B44)</f>
        <v>8.241758241758242E-3</v>
      </c>
      <c r="D41" s="7">
        <f>(C41-1/K39)</f>
        <v>6.1540755695244217E-3</v>
      </c>
      <c r="E41" s="7">
        <f>POWER((C41-1/K39),2)</f>
        <v>3.7872646115417333E-5</v>
      </c>
      <c r="F41" s="5"/>
    </row>
    <row r="42" spans="1:14">
      <c r="A42" s="6" t="s">
        <v>82</v>
      </c>
      <c r="B42" s="7">
        <v>0</v>
      </c>
      <c r="C42" s="7">
        <f>(B42/B44)</f>
        <v>0</v>
      </c>
      <c r="D42" s="7">
        <f>(C42-1/K39)</f>
        <v>-2.0876826722338203E-3</v>
      </c>
      <c r="E42" s="7">
        <f>POWER((C42-1/K39),2)</f>
        <v>4.3584189399453445E-6</v>
      </c>
      <c r="F42" s="5"/>
    </row>
    <row r="43" spans="1:14">
      <c r="A43" s="6" t="s">
        <v>77</v>
      </c>
      <c r="B43" s="7">
        <v>0</v>
      </c>
      <c r="C43" s="3">
        <v>0</v>
      </c>
      <c r="D43" s="7">
        <f>PRODUCT(((C43-1/K39)), K44)</f>
        <v>-0.99373695198329848</v>
      </c>
      <c r="E43" s="7">
        <f>PRODUCT((POWER((C43-1/K39),2)), K44)</f>
        <v>2.074607415413984E-3</v>
      </c>
      <c r="F43" s="5"/>
    </row>
    <row r="44" spans="1:14">
      <c r="A44" s="1" t="s">
        <v>2</v>
      </c>
      <c r="B44" s="2">
        <f>SUM(B40:B43)</f>
        <v>364</v>
      </c>
      <c r="C44" s="1"/>
      <c r="D44" s="1"/>
      <c r="E44" s="2">
        <f>SUM(E40:E43)</f>
        <v>0.98156465400208104</v>
      </c>
      <c r="F44" s="2">
        <f>(1-(PRODUCT(K39,E44))/(K39-1))</f>
        <v>1.6381863458165613E-2</v>
      </c>
      <c r="J44" s="2" t="s">
        <v>79</v>
      </c>
      <c r="K44" s="2">
        <f>(K39-N39)</f>
        <v>476</v>
      </c>
    </row>
    <row r="46" spans="1:14" ht="17">
      <c r="A46" s="31" t="s">
        <v>85</v>
      </c>
      <c r="B46" s="31"/>
      <c r="C46" s="31"/>
      <c r="D46" s="31"/>
      <c r="E46" s="31"/>
      <c r="F46" s="31"/>
    </row>
    <row r="47" spans="1:14">
      <c r="A47" s="2" t="s">
        <v>0</v>
      </c>
      <c r="B47" s="2" t="s">
        <v>11</v>
      </c>
      <c r="C47" s="2" t="s">
        <v>1</v>
      </c>
      <c r="D47" s="1" t="s">
        <v>3</v>
      </c>
      <c r="E47" s="2" t="s">
        <v>4</v>
      </c>
      <c r="F47" s="2" t="s">
        <v>6</v>
      </c>
      <c r="J47" s="2" t="s">
        <v>5</v>
      </c>
      <c r="K47" s="2">
        <v>477</v>
      </c>
      <c r="M47" s="2" t="s">
        <v>78</v>
      </c>
      <c r="N47" s="2">
        <v>3</v>
      </c>
    </row>
    <row r="48" spans="1:14">
      <c r="A48" s="6" t="s">
        <v>80</v>
      </c>
      <c r="B48" s="7">
        <v>361</v>
      </c>
      <c r="C48" s="7">
        <f>(B48/B52)</f>
        <v>0.99175824175824179</v>
      </c>
      <c r="D48" s="7">
        <f>(C48-1/K47)</f>
        <v>0.98966180569954154</v>
      </c>
      <c r="E48" s="7">
        <f>POWER((C48-1/K47),2)</f>
        <v>0.97943048966047708</v>
      </c>
      <c r="F48" s="5"/>
    </row>
    <row r="49" spans="1:14">
      <c r="A49" s="6" t="s">
        <v>81</v>
      </c>
      <c r="B49" s="7">
        <v>3</v>
      </c>
      <c r="C49" s="7">
        <f>(B49/B52)</f>
        <v>8.241758241758242E-3</v>
      </c>
      <c r="D49" s="7">
        <f>(C49-1/K47)</f>
        <v>6.1453221830580322E-3</v>
      </c>
      <c r="E49" s="7">
        <f>POWER((C49-1/K47),2)</f>
        <v>3.776498473358514E-5</v>
      </c>
      <c r="F49" s="5"/>
    </row>
    <row r="50" spans="1:14">
      <c r="A50" s="6" t="s">
        <v>82</v>
      </c>
      <c r="B50" s="7">
        <v>0</v>
      </c>
      <c r="C50" s="7">
        <f>(B50/B52)</f>
        <v>0</v>
      </c>
      <c r="D50" s="7">
        <f>(C50-1/K47)</f>
        <v>-2.0964360587002098E-3</v>
      </c>
      <c r="E50" s="7">
        <f>POWER((C50-1/K47),2)</f>
        <v>4.3950441482184692E-6</v>
      </c>
      <c r="F50" s="5"/>
    </row>
    <row r="51" spans="1:14">
      <c r="A51" s="6" t="s">
        <v>77</v>
      </c>
      <c r="B51" s="7">
        <v>0</v>
      </c>
      <c r="C51" s="3">
        <v>0</v>
      </c>
      <c r="D51" s="7">
        <f>PRODUCT(((C51-1/K47)), K52)</f>
        <v>-0.99371069182389937</v>
      </c>
      <c r="E51" s="7">
        <f>PRODUCT((POWER((C51-1/K47),2)), K52)</f>
        <v>2.0832509262555545E-3</v>
      </c>
      <c r="F51" s="5"/>
    </row>
    <row r="52" spans="1:14">
      <c r="A52" s="1" t="s">
        <v>2</v>
      </c>
      <c r="B52" s="2">
        <f>SUM(B48:B51)</f>
        <v>364</v>
      </c>
      <c r="C52" s="1"/>
      <c r="D52" s="1"/>
      <c r="E52" s="2">
        <f>SUM(E48:E51)</f>
        <v>0.98155590061561449</v>
      </c>
      <c r="F52" s="2">
        <f>(1-(PRODUCT(K47,E52))/(K47-1))</f>
        <v>1.6382007156201528E-2</v>
      </c>
      <c r="J52" s="2" t="s">
        <v>79</v>
      </c>
      <c r="K52" s="2">
        <f>(K47-N47)</f>
        <v>474</v>
      </c>
    </row>
    <row r="54" spans="1:14" ht="17">
      <c r="A54" s="31" t="s">
        <v>171</v>
      </c>
      <c r="B54" s="31"/>
      <c r="C54" s="31"/>
      <c r="D54" s="31"/>
      <c r="E54" s="31"/>
      <c r="F54" s="31"/>
    </row>
    <row r="55" spans="1:14">
      <c r="A55" s="2" t="s">
        <v>0</v>
      </c>
      <c r="B55" s="2" t="s">
        <v>11</v>
      </c>
      <c r="C55" s="2" t="s">
        <v>1</v>
      </c>
      <c r="D55" s="1" t="s">
        <v>3</v>
      </c>
      <c r="E55" s="2" t="s">
        <v>4</v>
      </c>
      <c r="F55" s="2" t="s">
        <v>6</v>
      </c>
      <c r="J55" s="2" t="s">
        <v>5</v>
      </c>
      <c r="K55" s="2">
        <v>478</v>
      </c>
      <c r="M55" s="2" t="s">
        <v>78</v>
      </c>
      <c r="N55" s="2">
        <v>3</v>
      </c>
    </row>
    <row r="56" spans="1:14">
      <c r="A56" s="6" t="s">
        <v>163</v>
      </c>
      <c r="B56" s="7">
        <v>324</v>
      </c>
      <c r="C56" s="7">
        <f>(B56/B60)</f>
        <v>0.83290488431876608</v>
      </c>
      <c r="D56" s="7">
        <f>(C56-1/K55)</f>
        <v>0.83081283410956108</v>
      </c>
      <c r="E56" s="7">
        <f>POWER((C56-1/K55),2)</f>
        <v>0.69024996532116101</v>
      </c>
      <c r="F56" s="5"/>
    </row>
    <row r="57" spans="1:14">
      <c r="A57" s="6" t="s">
        <v>164</v>
      </c>
      <c r="B57" s="7">
        <v>65</v>
      </c>
      <c r="C57" s="7">
        <f>(B57/B60)</f>
        <v>0.16709511568123395</v>
      </c>
      <c r="D57" s="7">
        <f>(C57-1/K55)</f>
        <v>0.16500306547202892</v>
      </c>
      <c r="E57" s="7">
        <f>POWER((C57-1/K55),2)</f>
        <v>2.7226011615166662E-2</v>
      </c>
      <c r="F57" s="5"/>
    </row>
    <row r="58" spans="1:14">
      <c r="A58" s="6" t="s">
        <v>165</v>
      </c>
      <c r="B58" s="7">
        <v>0</v>
      </c>
      <c r="C58" s="7">
        <f>(B58/B60)</f>
        <v>0</v>
      </c>
      <c r="D58" s="7">
        <f>(C58-1/K55)</f>
        <v>-2.0920502092050207E-3</v>
      </c>
      <c r="E58" s="7">
        <f>POWER((C58-1/K55),2)</f>
        <v>4.3766740778347711E-6</v>
      </c>
      <c r="F58" s="5"/>
    </row>
    <row r="59" spans="1:14">
      <c r="A59" s="6" t="s">
        <v>77</v>
      </c>
      <c r="B59" s="7">
        <v>0</v>
      </c>
      <c r="C59" s="3">
        <v>0</v>
      </c>
      <c r="D59" s="7">
        <f>PRODUCT(((C59-1/K55)), K60)</f>
        <v>-0.99372384937238489</v>
      </c>
      <c r="E59" s="7">
        <f>PRODUCT((POWER((C59-1/K55),2)), K60)</f>
        <v>2.0789201869715161E-3</v>
      </c>
      <c r="F59" s="5"/>
    </row>
    <row r="60" spans="1:14">
      <c r="A60" s="1" t="s">
        <v>2</v>
      </c>
      <c r="B60" s="2">
        <f>SUM(B56:B59)</f>
        <v>389</v>
      </c>
      <c r="C60" s="1"/>
      <c r="D60" s="1"/>
      <c r="E60" s="2">
        <f>SUM(E56:E59)</f>
        <v>0.71955927379737705</v>
      </c>
      <c r="F60" s="2">
        <f>(1-(PRODUCT(K55,E60))/(K55-1))</f>
        <v>0.27893221619466202</v>
      </c>
      <c r="J60" s="2" t="s">
        <v>79</v>
      </c>
      <c r="K60" s="2">
        <f>(K55-N55)</f>
        <v>475</v>
      </c>
    </row>
    <row r="62" spans="1:14" ht="17">
      <c r="A62" s="31" t="s">
        <v>173</v>
      </c>
      <c r="B62" s="31"/>
      <c r="C62" s="31"/>
      <c r="D62" s="31"/>
      <c r="E62" s="31"/>
      <c r="F62" s="31"/>
    </row>
    <row r="63" spans="1:14">
      <c r="A63" s="2" t="s">
        <v>0</v>
      </c>
      <c r="B63" s="2" t="s">
        <v>11</v>
      </c>
      <c r="C63" s="2" t="s">
        <v>1</v>
      </c>
      <c r="D63" s="1" t="s">
        <v>3</v>
      </c>
      <c r="E63" s="2" t="s">
        <v>4</v>
      </c>
      <c r="F63" s="2" t="s">
        <v>6</v>
      </c>
      <c r="J63" s="2" t="s">
        <v>5</v>
      </c>
      <c r="K63" s="2">
        <v>476</v>
      </c>
      <c r="M63" s="2" t="s">
        <v>78</v>
      </c>
      <c r="N63" s="2">
        <v>2</v>
      </c>
    </row>
    <row r="64" spans="1:14">
      <c r="A64" s="6" t="s">
        <v>163</v>
      </c>
      <c r="B64" s="7">
        <v>361</v>
      </c>
      <c r="C64" s="7">
        <f>(B64/B67)</f>
        <v>1</v>
      </c>
      <c r="D64" s="7">
        <f>(C64-1/K63)</f>
        <v>0.99789915966386555</v>
      </c>
      <c r="E64" s="7">
        <f>POWER((C64-1/K63),2)</f>
        <v>0.99580273285784904</v>
      </c>
      <c r="F64" s="5"/>
    </row>
    <row r="65" spans="1:15">
      <c r="A65" s="6" t="s">
        <v>165</v>
      </c>
      <c r="B65" s="7">
        <v>0</v>
      </c>
      <c r="C65" s="7">
        <f>(B65/B67)</f>
        <v>0</v>
      </c>
      <c r="D65" s="7">
        <f>(C65-1/K63)</f>
        <v>-2.1008403361344537E-3</v>
      </c>
      <c r="E65" s="7">
        <f>POWER((C65-1/K63),2)</f>
        <v>4.4135301179295247E-6</v>
      </c>
      <c r="F65" s="5"/>
    </row>
    <row r="66" spans="1:15">
      <c r="A66" s="6" t="s">
        <v>77</v>
      </c>
      <c r="B66" s="7">
        <v>0</v>
      </c>
      <c r="C66" s="3">
        <v>0</v>
      </c>
      <c r="D66" s="7">
        <f>PRODUCT(((C66-1/K63)), K68)</f>
        <v>-0.995798319327731</v>
      </c>
      <c r="E66" s="7">
        <f>PRODUCT((POWER((C66-1/K63),2)), K68)</f>
        <v>2.0920132758985945E-3</v>
      </c>
      <c r="F66" s="5"/>
    </row>
    <row r="67" spans="1:15">
      <c r="A67" s="1" t="s">
        <v>2</v>
      </c>
      <c r="B67" s="2">
        <f>SUM(B64:B66)</f>
        <v>361</v>
      </c>
      <c r="C67" s="1"/>
      <c r="D67" s="1"/>
      <c r="E67" s="2">
        <f>SUM(E64:E66)</f>
        <v>0.99789915966386555</v>
      </c>
      <c r="F67" s="2">
        <f>(1-(PRODUCT(K63,E67))/(K63-1))</f>
        <v>0</v>
      </c>
    </row>
    <row r="68" spans="1:15">
      <c r="J68" s="2" t="s">
        <v>79</v>
      </c>
      <c r="K68" s="2">
        <f>(K63-N63)</f>
        <v>474</v>
      </c>
    </row>
    <row r="70" spans="1:15" ht="17">
      <c r="A70" s="31" t="s">
        <v>175</v>
      </c>
      <c r="B70" s="31"/>
      <c r="C70" s="31"/>
      <c r="D70" s="31"/>
      <c r="E70" s="31"/>
      <c r="F70" s="31"/>
    </row>
    <row r="71" spans="1:15">
      <c r="A71" s="2" t="s">
        <v>0</v>
      </c>
      <c r="B71" s="2" t="s">
        <v>30</v>
      </c>
      <c r="C71" s="2" t="s">
        <v>31</v>
      </c>
      <c r="D71" s="2" t="s">
        <v>8</v>
      </c>
      <c r="E71" s="2" t="s">
        <v>24</v>
      </c>
      <c r="F71" s="2" t="s">
        <v>25</v>
      </c>
      <c r="G71" s="1" t="s">
        <v>26</v>
      </c>
      <c r="H71" s="2" t="s">
        <v>28</v>
      </c>
      <c r="I71" s="2" t="s">
        <v>29</v>
      </c>
      <c r="J71" s="1" t="s">
        <v>27</v>
      </c>
      <c r="K71" s="2" t="s">
        <v>18</v>
      </c>
      <c r="N71" s="2" t="s">
        <v>7</v>
      </c>
      <c r="O71" s="2">
        <v>2</v>
      </c>
    </row>
    <row r="72" spans="1:15">
      <c r="A72" s="6" t="s">
        <v>80</v>
      </c>
      <c r="B72" s="7">
        <v>3</v>
      </c>
      <c r="C72" s="7">
        <v>364</v>
      </c>
      <c r="D72" s="7">
        <f>SUM(B72:C72)</f>
        <v>367</v>
      </c>
      <c r="E72" s="7">
        <f>(B72/D72)</f>
        <v>8.1743869209809257E-3</v>
      </c>
      <c r="F72" s="7">
        <f>(E72-1/O71)</f>
        <v>-0.49182561307901906</v>
      </c>
      <c r="G72" s="7">
        <f>POWER((E72-1/O71),2)</f>
        <v>0.24189243368055297</v>
      </c>
      <c r="H72" s="7">
        <f>(C72/D72)</f>
        <v>0.99182561307901906</v>
      </c>
      <c r="I72" s="7">
        <f>(H72-1/O71)</f>
        <v>0.49182561307901906</v>
      </c>
      <c r="J72" s="7">
        <f>POWER((H72-1/O71),2)</f>
        <v>0.24189243368055297</v>
      </c>
      <c r="K72" s="7">
        <f>(1-(PRODUCT(O71,(G72+J72)))/(O71-1))</f>
        <v>3.2430265277788139E-2</v>
      </c>
    </row>
    <row r="73" spans="1:15">
      <c r="A73" s="6" t="s">
        <v>81</v>
      </c>
      <c r="B73" s="7">
        <v>0</v>
      </c>
      <c r="C73" s="7">
        <v>3</v>
      </c>
      <c r="D73" s="7">
        <f>SUM(B73:C73)</f>
        <v>3</v>
      </c>
      <c r="E73" s="7">
        <f>(B73/D73)</f>
        <v>0</v>
      </c>
      <c r="F73" s="7">
        <f>(E73-1/O71)</f>
        <v>-0.5</v>
      </c>
      <c r="G73" s="7">
        <f>POWER((E73-1/O71),2)</f>
        <v>0.25</v>
      </c>
      <c r="H73" s="7">
        <f>(C73/D73)</f>
        <v>1</v>
      </c>
      <c r="I73" s="7">
        <f>(H73-1/O71)</f>
        <v>0.5</v>
      </c>
      <c r="J73" s="7">
        <f>POWER((H73-1/O71),2)</f>
        <v>0.25</v>
      </c>
      <c r="K73" s="7">
        <f>(1-(PRODUCT(O71,(G73+J73)))/(O71-1))</f>
        <v>0</v>
      </c>
    </row>
    <row r="74" spans="1:15">
      <c r="A74" s="6" t="s">
        <v>82</v>
      </c>
      <c r="B74" s="7">
        <v>19</v>
      </c>
      <c r="C74" s="7">
        <v>0</v>
      </c>
      <c r="D74" s="7">
        <f>SUM(B74:C74)</f>
        <v>19</v>
      </c>
      <c r="E74" s="7">
        <f>(B74/D74)</f>
        <v>1</v>
      </c>
      <c r="F74" s="7">
        <f>(E74-1/O71)</f>
        <v>0.5</v>
      </c>
      <c r="G74" s="7">
        <f>POWER((E74-1/O71),2)</f>
        <v>0.25</v>
      </c>
      <c r="H74" s="7">
        <f>(C74/D74)</f>
        <v>0</v>
      </c>
      <c r="I74" s="7">
        <f>(H74-1/O71)</f>
        <v>-0.5</v>
      </c>
      <c r="J74" s="7">
        <f>POWER((H74-1/O71),2)</f>
        <v>0.25</v>
      </c>
      <c r="K74" s="13">
        <f>(1-(PRODUCT(O71,(G74+J74)))/(O71-1))</f>
        <v>0</v>
      </c>
      <c r="N74" s="2" t="s">
        <v>23</v>
      </c>
      <c r="O74" s="2">
        <v>3</v>
      </c>
    </row>
    <row r="75" spans="1:15">
      <c r="A75" s="1" t="s">
        <v>2</v>
      </c>
      <c r="B75" s="2">
        <f>SUM(B72:B74)</f>
        <v>22</v>
      </c>
      <c r="C75" s="2">
        <f>SUM(C72:C74)</f>
        <v>367</v>
      </c>
      <c r="D75" s="2">
        <f>SUM(D72:D74)</f>
        <v>389</v>
      </c>
      <c r="E75" s="1"/>
      <c r="F75" s="1"/>
      <c r="G75" s="2"/>
      <c r="H75" s="1"/>
      <c r="I75" s="1"/>
      <c r="J75" s="2"/>
      <c r="K75" s="2">
        <f>SUM(K72:K74)/O74</f>
        <v>1.0810088425929379E-2</v>
      </c>
    </row>
    <row r="77" spans="1:15" ht="17">
      <c r="A77" s="31" t="s">
        <v>86</v>
      </c>
      <c r="B77" s="31"/>
      <c r="C77" s="31"/>
      <c r="D77" s="31"/>
      <c r="E77" s="31"/>
      <c r="F77" s="31"/>
    </row>
    <row r="78" spans="1:15">
      <c r="A78" s="2" t="s">
        <v>0</v>
      </c>
      <c r="B78" s="2" t="s">
        <v>30</v>
      </c>
      <c r="C78" s="2" t="s">
        <v>31</v>
      </c>
      <c r="D78" s="2" t="s">
        <v>8</v>
      </c>
      <c r="E78" s="2" t="s">
        <v>24</v>
      </c>
      <c r="F78" s="2" t="s">
        <v>25</v>
      </c>
      <c r="G78" s="1" t="s">
        <v>26</v>
      </c>
      <c r="H78" s="2" t="s">
        <v>28</v>
      </c>
      <c r="I78" s="2" t="s">
        <v>29</v>
      </c>
      <c r="J78" s="1" t="s">
        <v>27</v>
      </c>
      <c r="K78" s="2" t="s">
        <v>18</v>
      </c>
      <c r="N78" s="2" t="s">
        <v>7</v>
      </c>
      <c r="O78" s="2">
        <v>2</v>
      </c>
    </row>
    <row r="79" spans="1:15">
      <c r="A79" s="6" t="s">
        <v>80</v>
      </c>
      <c r="B79" s="7">
        <v>0</v>
      </c>
      <c r="C79" s="7">
        <v>361</v>
      </c>
      <c r="D79" s="7">
        <f>SUM(B79:C79)</f>
        <v>361</v>
      </c>
      <c r="E79" s="7">
        <f>(B79/D79)</f>
        <v>0</v>
      </c>
      <c r="F79" s="7">
        <f>(E79-1/O78)</f>
        <v>-0.5</v>
      </c>
      <c r="G79" s="7">
        <f>POWER((E79-1/O78),2)</f>
        <v>0.25</v>
      </c>
      <c r="H79" s="7">
        <f>(C79/D79)</f>
        <v>1</v>
      </c>
      <c r="I79" s="7">
        <f>(H79-1/O78)</f>
        <v>0.5</v>
      </c>
      <c r="J79" s="7">
        <f>POWER((H79-1/O78),2)</f>
        <v>0.25</v>
      </c>
      <c r="K79" s="7">
        <f>(1-(PRODUCT(O78,(G79+J79)))/(O78-1))</f>
        <v>0</v>
      </c>
    </row>
    <row r="80" spans="1:15">
      <c r="A80" s="6" t="s">
        <v>82</v>
      </c>
      <c r="B80" s="7">
        <v>15</v>
      </c>
      <c r="C80" s="7">
        <v>0</v>
      </c>
      <c r="D80" s="7">
        <f>SUM(B80:C80)</f>
        <v>15</v>
      </c>
      <c r="E80" s="7">
        <f>(B80/D80)</f>
        <v>1</v>
      </c>
      <c r="F80" s="7">
        <f>(E80-1/O78)</f>
        <v>0.5</v>
      </c>
      <c r="G80" s="7">
        <f>POWER((E80-1/O78),2)</f>
        <v>0.25</v>
      </c>
      <c r="H80" s="7">
        <f>(C80/D80)</f>
        <v>0</v>
      </c>
      <c r="I80" s="7">
        <f>(H80-1/O78)</f>
        <v>-0.5</v>
      </c>
      <c r="J80" s="7">
        <f>POWER((H80-1/O78),2)</f>
        <v>0.25</v>
      </c>
      <c r="K80" s="7">
        <f>(1-(PRODUCT(O78,(G80+J80)))/(O78-1))</f>
        <v>0</v>
      </c>
    </row>
    <row r="81" spans="1:15">
      <c r="A81" s="6" t="s">
        <v>81</v>
      </c>
      <c r="B81" s="7">
        <v>0</v>
      </c>
      <c r="C81" s="7">
        <v>3</v>
      </c>
      <c r="D81" s="7">
        <f>SUM(B81:C81)</f>
        <v>3</v>
      </c>
      <c r="E81" s="7">
        <f>(B81/D81)</f>
        <v>0</v>
      </c>
      <c r="F81" s="7">
        <f>(E81-1/O78)</f>
        <v>-0.5</v>
      </c>
      <c r="G81" s="7">
        <f>POWER((E81-1/O78),2)</f>
        <v>0.25</v>
      </c>
      <c r="H81" s="7">
        <f>(C81/D81)</f>
        <v>1</v>
      </c>
      <c r="I81" s="7">
        <f>(H81-1/O78)</f>
        <v>0.5</v>
      </c>
      <c r="J81" s="7">
        <f>POWER((H81-1/O78),2)</f>
        <v>0.25</v>
      </c>
      <c r="K81" s="13">
        <f>(1-(PRODUCT(O78,(G81+J81)))/(O78-1))</f>
        <v>0</v>
      </c>
      <c r="N81" s="2" t="s">
        <v>23</v>
      </c>
      <c r="O81" s="2">
        <v>3</v>
      </c>
    </row>
    <row r="82" spans="1:15">
      <c r="A82" s="1" t="s">
        <v>2</v>
      </c>
      <c r="B82" s="2">
        <f>SUM(B79:B81)</f>
        <v>15</v>
      </c>
      <c r="C82" s="2">
        <f>SUM(C79:C81)</f>
        <v>364</v>
      </c>
      <c r="D82" s="2">
        <f>SUM(D79:D81)</f>
        <v>379</v>
      </c>
      <c r="E82" s="1"/>
      <c r="F82" s="1"/>
      <c r="G82" s="2"/>
      <c r="H82" s="1"/>
      <c r="I82" s="1"/>
      <c r="J82" s="2"/>
      <c r="K82" s="2">
        <f>SUM(K79:K81)/O81</f>
        <v>0</v>
      </c>
    </row>
    <row r="84" spans="1:15" ht="17">
      <c r="A84" s="31" t="s">
        <v>177</v>
      </c>
      <c r="B84" s="31"/>
      <c r="C84" s="31"/>
      <c r="D84" s="31"/>
      <c r="E84" s="31"/>
      <c r="F84" s="31"/>
    </row>
    <row r="85" spans="1:15">
      <c r="A85" s="2" t="s">
        <v>0</v>
      </c>
      <c r="B85" s="2" t="s">
        <v>30</v>
      </c>
      <c r="C85" s="2" t="s">
        <v>31</v>
      </c>
      <c r="D85" s="2" t="s">
        <v>8</v>
      </c>
      <c r="E85" s="2" t="s">
        <v>24</v>
      </c>
      <c r="F85" s="2" t="s">
        <v>25</v>
      </c>
      <c r="G85" s="1" t="s">
        <v>26</v>
      </c>
      <c r="H85" s="2" t="s">
        <v>28</v>
      </c>
      <c r="I85" s="2" t="s">
        <v>29</v>
      </c>
      <c r="J85" s="1" t="s">
        <v>27</v>
      </c>
      <c r="K85" s="2" t="s">
        <v>18</v>
      </c>
      <c r="N85" s="2" t="s">
        <v>7</v>
      </c>
      <c r="O85" s="2">
        <v>2</v>
      </c>
    </row>
    <row r="86" spans="1:15">
      <c r="A86" s="6" t="s">
        <v>163</v>
      </c>
      <c r="B86" s="7">
        <v>0</v>
      </c>
      <c r="C86" s="7">
        <v>324</v>
      </c>
      <c r="D86" s="7">
        <f>SUM(B86:C86)</f>
        <v>324</v>
      </c>
      <c r="E86" s="7">
        <f>(B86/D86)</f>
        <v>0</v>
      </c>
      <c r="F86" s="7">
        <f>(E86-1/O85)</f>
        <v>-0.5</v>
      </c>
      <c r="G86" s="7">
        <f>POWER((E86-1/O85),2)</f>
        <v>0.25</v>
      </c>
      <c r="H86" s="7">
        <f>(C86/D86)</f>
        <v>1</v>
      </c>
      <c r="I86" s="7">
        <f>(H86-1/O85)</f>
        <v>0.5</v>
      </c>
      <c r="J86" s="7">
        <f>POWER((H86-1/O85),2)</f>
        <v>0.25</v>
      </c>
      <c r="K86" s="7">
        <f>(1-(PRODUCT(O85,(G86+J86)))/(O85-1))</f>
        <v>0</v>
      </c>
    </row>
    <row r="87" spans="1:15">
      <c r="A87" s="6" t="s">
        <v>165</v>
      </c>
      <c r="B87" s="7">
        <v>21</v>
      </c>
      <c r="C87" s="7">
        <v>0</v>
      </c>
      <c r="D87" s="7">
        <f>SUM(B87:C87)</f>
        <v>21</v>
      </c>
      <c r="E87" s="7">
        <f>(B87/D87)</f>
        <v>1</v>
      </c>
      <c r="F87" s="7">
        <f>(E87-1/O85)</f>
        <v>0.5</v>
      </c>
      <c r="G87" s="7">
        <f>POWER((E87-1/O85),2)</f>
        <v>0.25</v>
      </c>
      <c r="H87" s="7">
        <f>(C87/D87)</f>
        <v>0</v>
      </c>
      <c r="I87" s="7">
        <f>(H87-1/O85)</f>
        <v>-0.5</v>
      </c>
      <c r="J87" s="7">
        <f>POWER((H87-1/O85),2)</f>
        <v>0.25</v>
      </c>
      <c r="K87" s="7">
        <f>(1-(PRODUCT(O85,(G87+J87)))/(O85-1))</f>
        <v>0</v>
      </c>
    </row>
    <row r="88" spans="1:15">
      <c r="A88" s="6" t="s">
        <v>164</v>
      </c>
      <c r="B88" s="7">
        <v>0</v>
      </c>
      <c r="C88" s="7">
        <v>65</v>
      </c>
      <c r="D88" s="7">
        <f>SUM(B88:C88)</f>
        <v>65</v>
      </c>
      <c r="E88" s="7">
        <f>(B88/D88)</f>
        <v>0</v>
      </c>
      <c r="F88" s="7">
        <f>(E88-1/O85)</f>
        <v>-0.5</v>
      </c>
      <c r="G88" s="7">
        <f>POWER((E88-1/O85),2)</f>
        <v>0.25</v>
      </c>
      <c r="H88" s="7">
        <f>(C88/D88)</f>
        <v>1</v>
      </c>
      <c r="I88" s="7">
        <f>(H88-1/O85)</f>
        <v>0.5</v>
      </c>
      <c r="J88" s="7">
        <f>POWER((H88-1/O85),2)</f>
        <v>0.25</v>
      </c>
      <c r="K88" s="13">
        <f>(1-(PRODUCT(O85,(G88+J88)))/(O85-1))</f>
        <v>0</v>
      </c>
      <c r="N88" s="2" t="s">
        <v>23</v>
      </c>
      <c r="O88" s="2">
        <v>3</v>
      </c>
    </row>
    <row r="89" spans="1:15">
      <c r="A89" s="1" t="s">
        <v>2</v>
      </c>
      <c r="B89" s="2">
        <f>SUM(B86:B88)</f>
        <v>21</v>
      </c>
      <c r="C89" s="2">
        <f>SUM(C86:C88)</f>
        <v>389</v>
      </c>
      <c r="D89" s="2">
        <f>SUM(D86:D88)</f>
        <v>410</v>
      </c>
      <c r="E89" s="1"/>
      <c r="F89" s="1"/>
      <c r="G89" s="2"/>
      <c r="H89" s="1"/>
      <c r="I89" s="1"/>
      <c r="J89" s="2"/>
      <c r="K89" s="2">
        <f>SUM(K86:K88)/O88</f>
        <v>0</v>
      </c>
    </row>
    <row r="91" spans="1:15" ht="17">
      <c r="A91" s="31" t="s">
        <v>179</v>
      </c>
      <c r="B91" s="31"/>
      <c r="C91" s="31"/>
      <c r="D91" s="31"/>
      <c r="E91" s="31"/>
      <c r="F91" s="31"/>
    </row>
    <row r="92" spans="1:15">
      <c r="A92" s="2" t="s">
        <v>0</v>
      </c>
      <c r="B92" s="2" t="s">
        <v>30</v>
      </c>
      <c r="C92" s="2" t="s">
        <v>31</v>
      </c>
      <c r="D92" s="2" t="s">
        <v>8</v>
      </c>
      <c r="E92" s="2" t="s">
        <v>24</v>
      </c>
      <c r="F92" s="2" t="s">
        <v>25</v>
      </c>
      <c r="G92" s="1" t="s">
        <v>26</v>
      </c>
      <c r="H92" s="2" t="s">
        <v>28</v>
      </c>
      <c r="I92" s="2" t="s">
        <v>29</v>
      </c>
      <c r="J92" s="1" t="s">
        <v>27</v>
      </c>
      <c r="K92" s="2" t="s">
        <v>18</v>
      </c>
      <c r="N92" s="2" t="s">
        <v>7</v>
      </c>
      <c r="O92" s="2">
        <v>2</v>
      </c>
    </row>
    <row r="93" spans="1:15">
      <c r="A93" s="6" t="s">
        <v>163</v>
      </c>
      <c r="B93" s="7">
        <v>0</v>
      </c>
      <c r="C93" s="7">
        <v>361</v>
      </c>
      <c r="D93" s="7">
        <f>SUM(B93:C93)</f>
        <v>361</v>
      </c>
      <c r="E93" s="7">
        <f>(B93/D93)</f>
        <v>0</v>
      </c>
      <c r="F93" s="7">
        <f>(E93-1/O92)</f>
        <v>-0.5</v>
      </c>
      <c r="G93" s="7">
        <f>POWER((E93-1/O92),2)</f>
        <v>0.25</v>
      </c>
      <c r="H93" s="7">
        <f>(C93/D93)</f>
        <v>1</v>
      </c>
      <c r="I93" s="7">
        <f>(H93-1/O92)</f>
        <v>0.5</v>
      </c>
      <c r="J93" s="7">
        <f>POWER((H93-1/O92),2)</f>
        <v>0.25</v>
      </c>
      <c r="K93" s="7">
        <f>(1-(PRODUCT(O92,(G93+J93)))/(O92-1))</f>
        <v>0</v>
      </c>
    </row>
    <row r="94" spans="1:15">
      <c r="A94" s="6" t="s">
        <v>165</v>
      </c>
      <c r="B94" s="7">
        <v>18</v>
      </c>
      <c r="C94" s="7">
        <v>0</v>
      </c>
      <c r="D94" s="7">
        <f>SUM(B94:C94)</f>
        <v>18</v>
      </c>
      <c r="E94" s="7">
        <f>(B94/D94)</f>
        <v>1</v>
      </c>
      <c r="F94" s="7">
        <f>(E94-1/O92)</f>
        <v>0.5</v>
      </c>
      <c r="G94" s="7">
        <f>POWER((E94-1/O92),2)</f>
        <v>0.25</v>
      </c>
      <c r="H94" s="7">
        <f>(C94/D94)</f>
        <v>0</v>
      </c>
      <c r="I94" s="7">
        <f>(H94-1/O92)</f>
        <v>-0.5</v>
      </c>
      <c r="J94" s="7">
        <f>POWER((H94-1/O92),2)</f>
        <v>0.25</v>
      </c>
      <c r="K94" s="7">
        <f>(1-(PRODUCT(O92,(G94+J94)))/(O92-1))</f>
        <v>0</v>
      </c>
    </row>
    <row r="95" spans="1:15">
      <c r="A95" s="1" t="s">
        <v>2</v>
      </c>
      <c r="B95" s="2">
        <f>SUM(B93:B94)</f>
        <v>18</v>
      </c>
      <c r="C95" s="2">
        <f>SUM(C93:C94)</f>
        <v>361</v>
      </c>
      <c r="D95" s="2">
        <f>SUM(D93:D94)</f>
        <v>379</v>
      </c>
      <c r="E95" s="1"/>
      <c r="F95" s="1"/>
      <c r="G95" s="2"/>
      <c r="H95" s="1"/>
      <c r="I95" s="1"/>
      <c r="J95" s="2"/>
      <c r="K95" s="2">
        <f>SUM(K93:K94)/O95</f>
        <v>0</v>
      </c>
      <c r="N95" s="2" t="s">
        <v>23</v>
      </c>
      <c r="O95" s="2">
        <v>2</v>
      </c>
    </row>
    <row r="109" ht="16.5" customHeight="1"/>
    <row r="119" ht="15" customHeight="1"/>
    <row r="139" ht="15" customHeight="1"/>
    <row r="142" ht="14.25" customHeight="1"/>
    <row r="166" ht="16.5" customHeight="1"/>
    <row r="195" ht="16.5" customHeight="1"/>
    <row r="224" ht="17.25" customHeight="1"/>
    <row r="251" ht="17.25" customHeight="1"/>
    <row r="252" ht="17.25" customHeight="1"/>
  </sheetData>
  <mergeCells count="13">
    <mergeCell ref="A91:F91"/>
    <mergeCell ref="E4:G4"/>
    <mergeCell ref="A77:F77"/>
    <mergeCell ref="A46:F46"/>
    <mergeCell ref="A84:F84"/>
    <mergeCell ref="A6:F6"/>
    <mergeCell ref="A14:F14"/>
    <mergeCell ref="A22:F22"/>
    <mergeCell ref="A38:F38"/>
    <mergeCell ref="A54:F54"/>
    <mergeCell ref="A70:F70"/>
    <mergeCell ref="A30:F30"/>
    <mergeCell ref="A62:F62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50.5" customWidth="1"/>
    <col min="2" max="2" width="25.83203125" customWidth="1"/>
    <col min="3" max="3" width="22.33203125" customWidth="1"/>
    <col min="4" max="4" width="20.5" customWidth="1"/>
    <col min="5" max="5" width="22.33203125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20</v>
      </c>
    </row>
    <row r="4" spans="1:14" ht="18">
      <c r="E4" s="32" t="s">
        <v>64</v>
      </c>
      <c r="F4" s="32"/>
      <c r="G4" s="32"/>
    </row>
    <row r="6" spans="1:14" ht="17">
      <c r="A6" s="31" t="s">
        <v>160</v>
      </c>
      <c r="B6" s="31"/>
      <c r="C6" s="31"/>
      <c r="D6" s="31"/>
      <c r="E6" s="31"/>
      <c r="F6" s="31"/>
    </row>
    <row r="7" spans="1:14">
      <c r="A7" s="2" t="s">
        <v>0</v>
      </c>
      <c r="B7" s="2" t="s">
        <v>10</v>
      </c>
      <c r="C7" s="2" t="s">
        <v>1</v>
      </c>
      <c r="D7" s="1" t="s">
        <v>3</v>
      </c>
      <c r="E7" s="2" t="s">
        <v>4</v>
      </c>
      <c r="F7" s="2" t="s">
        <v>6</v>
      </c>
      <c r="J7" s="2" t="s">
        <v>5</v>
      </c>
      <c r="K7" s="2">
        <v>313</v>
      </c>
      <c r="M7" s="2" t="s">
        <v>78</v>
      </c>
      <c r="N7" s="2">
        <v>3</v>
      </c>
    </row>
    <row r="8" spans="1:14">
      <c r="A8" s="6" t="s">
        <v>113</v>
      </c>
      <c r="B8" s="7">
        <v>2</v>
      </c>
      <c r="C8" s="7">
        <f>(B8/B12)</f>
        <v>0.11764705882352941</v>
      </c>
      <c r="D8" s="7">
        <f>(C8-1/K7)</f>
        <v>0.11445217064461567</v>
      </c>
      <c r="E8" s="7">
        <f>POWER((C8-1/K7),2)</f>
        <v>1.3099299365264225E-2</v>
      </c>
      <c r="F8" s="5"/>
    </row>
    <row r="9" spans="1:14">
      <c r="A9" s="6" t="s">
        <v>114</v>
      </c>
      <c r="B9" s="7">
        <v>15</v>
      </c>
      <c r="C9" s="7">
        <f>(B9/B12)</f>
        <v>0.88235294117647056</v>
      </c>
      <c r="D9" s="7">
        <f>(C9-1/K7)</f>
        <v>0.87915805299755678</v>
      </c>
      <c r="E9" s="7">
        <f>POWER((C9-1/K7),2)</f>
        <v>0.7729188821504549</v>
      </c>
      <c r="F9" s="5"/>
    </row>
    <row r="10" spans="1:14">
      <c r="A10" s="6" t="s">
        <v>115</v>
      </c>
      <c r="B10" s="7">
        <v>0</v>
      </c>
      <c r="C10" s="7">
        <f>(B10/B12)</f>
        <v>0</v>
      </c>
      <c r="D10" s="7">
        <f>(C10-1/K7)</f>
        <v>-3.1948881789137379E-3</v>
      </c>
      <c r="E10" s="7">
        <f>POWER((C10-1/K7),2)</f>
        <v>1.020731047576274E-5</v>
      </c>
      <c r="F10" s="5"/>
    </row>
    <row r="11" spans="1:14">
      <c r="A11" s="6" t="s">
        <v>77</v>
      </c>
      <c r="B11" s="7">
        <v>0</v>
      </c>
      <c r="C11" s="3">
        <v>0</v>
      </c>
      <c r="D11" s="7">
        <f>PRODUCT(((C11-1/K7)), K12)</f>
        <v>-0.99041533546325877</v>
      </c>
      <c r="E11" s="7">
        <f>PRODUCT((POWER((C11-1/K7),2)), K12)</f>
        <v>3.1642662474864495E-3</v>
      </c>
      <c r="F11" s="5"/>
    </row>
    <row r="12" spans="1:14">
      <c r="A12" s="1" t="s">
        <v>2</v>
      </c>
      <c r="B12" s="2">
        <f>SUM(B8:B11)</f>
        <v>17</v>
      </c>
      <c r="C12" s="1"/>
      <c r="D12" s="1"/>
      <c r="E12" s="2">
        <f>SUM(E8:E11)</f>
        <v>0.7891926550736813</v>
      </c>
      <c r="F12" s="2">
        <f>(1-(PRODUCT(K7,E12))/(K7-1))</f>
        <v>0.20827788128826208</v>
      </c>
      <c r="J12" s="2" t="s">
        <v>79</v>
      </c>
      <c r="K12" s="2">
        <f>(K7-N7)</f>
        <v>310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313</v>
      </c>
      <c r="M15" s="2" t="s">
        <v>78</v>
      </c>
      <c r="N15" s="2">
        <v>3</v>
      </c>
    </row>
    <row r="16" spans="1:14">
      <c r="A16" s="6" t="s">
        <v>113</v>
      </c>
      <c r="B16" s="7">
        <v>0</v>
      </c>
      <c r="C16" s="7">
        <f>(B16/B20)</f>
        <v>0</v>
      </c>
      <c r="D16" s="7">
        <f>(C16-1/K15)</f>
        <v>-3.1948881789137379E-3</v>
      </c>
      <c r="E16" s="7">
        <f>POWER((C16-1/K15),2)</f>
        <v>1.020731047576274E-5</v>
      </c>
      <c r="F16" s="5"/>
    </row>
    <row r="17" spans="1:14">
      <c r="A17" s="6" t="s">
        <v>114</v>
      </c>
      <c r="B17" s="7">
        <v>13</v>
      </c>
      <c r="C17" s="7">
        <f>(B17/B20)</f>
        <v>1</v>
      </c>
      <c r="D17" s="7">
        <f>(C17-1/K15)</f>
        <v>0.99680511182108622</v>
      </c>
      <c r="E17" s="7">
        <f>POWER((C17-1/K15),2)</f>
        <v>0.99362043095264818</v>
      </c>
      <c r="F17" s="5"/>
    </row>
    <row r="18" spans="1:14">
      <c r="A18" s="6" t="s">
        <v>115</v>
      </c>
      <c r="B18" s="7">
        <v>0</v>
      </c>
      <c r="C18" s="7">
        <f>(B18/B20)</f>
        <v>0</v>
      </c>
      <c r="D18" s="7">
        <f>(C18-1/K15)</f>
        <v>-3.1948881789137379E-3</v>
      </c>
      <c r="E18" s="7">
        <f>POWER((C18-1/K15),2)</f>
        <v>1.020731047576274E-5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K20)</f>
        <v>-0.99041533546325877</v>
      </c>
      <c r="E19" s="7">
        <f>PRODUCT((POWER((C19-1/K15),2)), K20)</f>
        <v>3.1642662474864495E-3</v>
      </c>
      <c r="F19" s="5"/>
    </row>
    <row r="20" spans="1:14">
      <c r="A20" s="1" t="s">
        <v>2</v>
      </c>
      <c r="B20" s="2">
        <f>SUM(B16:B19)</f>
        <v>13</v>
      </c>
      <c r="C20" s="1"/>
      <c r="D20" s="1"/>
      <c r="E20" s="2">
        <f>SUM(E16:E19)</f>
        <v>0.99680511182108611</v>
      </c>
      <c r="F20" s="2">
        <f>(1-(PRODUCT(K15,E20))/(K15-1))</f>
        <v>2.2204460492503131E-16</v>
      </c>
      <c r="J20" s="2" t="s">
        <v>79</v>
      </c>
      <c r="K20" s="2">
        <f>(K15-N15)</f>
        <v>310</v>
      </c>
    </row>
    <row r="22" spans="1:14" ht="17">
      <c r="A22" s="31" t="s">
        <v>161</v>
      </c>
      <c r="B22" s="31"/>
      <c r="C22" s="31"/>
      <c r="D22" s="31"/>
      <c r="E22" s="31"/>
      <c r="F22" s="31"/>
    </row>
    <row r="23" spans="1:14">
      <c r="A23" s="2" t="s">
        <v>0</v>
      </c>
      <c r="B23" s="2" t="s">
        <v>10</v>
      </c>
      <c r="C23" s="2" t="s">
        <v>1</v>
      </c>
      <c r="D23" s="1" t="s">
        <v>3</v>
      </c>
      <c r="E23" s="2" t="s">
        <v>4</v>
      </c>
      <c r="F23" s="2" t="s">
        <v>6</v>
      </c>
      <c r="J23" s="2" t="s">
        <v>5</v>
      </c>
      <c r="K23" s="2">
        <v>312</v>
      </c>
      <c r="M23" s="2" t="s">
        <v>78</v>
      </c>
      <c r="N23" s="2">
        <v>3</v>
      </c>
    </row>
    <row r="24" spans="1:14">
      <c r="A24" s="6" t="s">
        <v>113</v>
      </c>
      <c r="B24" s="7">
        <v>0</v>
      </c>
      <c r="C24" s="7">
        <f>(B24/B28)</f>
        <v>0</v>
      </c>
      <c r="D24" s="7">
        <f>(C24-1/K23)</f>
        <v>-3.205128205128205E-3</v>
      </c>
      <c r="E24" s="7">
        <f>POWER((C24-1/K23),2)</f>
        <v>1.0272846811308349E-5</v>
      </c>
      <c r="F24" s="5"/>
    </row>
    <row r="25" spans="1:14">
      <c r="A25" s="6" t="s">
        <v>276</v>
      </c>
      <c r="B25" s="7">
        <v>21</v>
      </c>
      <c r="C25" s="7">
        <f>(B25/B28)</f>
        <v>1</v>
      </c>
      <c r="D25" s="7">
        <f>(C25-1/K23)</f>
        <v>0.99679487179487181</v>
      </c>
      <c r="E25" s="7">
        <f>POWER((C25-1/K23),2)</f>
        <v>0.99360001643655493</v>
      </c>
      <c r="F25" s="5"/>
    </row>
    <row r="26" spans="1:14">
      <c r="A26" s="6" t="s">
        <v>277</v>
      </c>
      <c r="B26" s="7">
        <v>0</v>
      </c>
      <c r="C26" s="7">
        <f>(B26/B28)</f>
        <v>0</v>
      </c>
      <c r="D26" s="7">
        <f>(C26-1/K23)</f>
        <v>-3.205128205128205E-3</v>
      </c>
      <c r="E26" s="7">
        <f>POWER((C26-1/K23),2)</f>
        <v>1.0272846811308349E-5</v>
      </c>
      <c r="F26" s="5"/>
    </row>
    <row r="27" spans="1:14">
      <c r="A27" s="6" t="s">
        <v>77</v>
      </c>
      <c r="B27" s="7">
        <v>0</v>
      </c>
      <c r="C27" s="3">
        <v>0</v>
      </c>
      <c r="D27" s="7">
        <f>PRODUCT(((C27-1/K23)), K28)</f>
        <v>-0.99038461538461531</v>
      </c>
      <c r="E27" s="7">
        <f>PRODUCT((POWER((C27-1/K23),2)), K28)</f>
        <v>3.1743096646942798E-3</v>
      </c>
      <c r="F27" s="5"/>
    </row>
    <row r="28" spans="1:14">
      <c r="A28" s="1" t="s">
        <v>2</v>
      </c>
      <c r="B28" s="2">
        <f>SUM(B24:B27)</f>
        <v>21</v>
      </c>
      <c r="C28" s="1"/>
      <c r="D28" s="1"/>
      <c r="E28" s="2">
        <f>SUM(E24:E27)</f>
        <v>0.99679487179487181</v>
      </c>
      <c r="F28" s="2">
        <f>(1-(PRODUCT(K23,E28))/(K23-1))</f>
        <v>0</v>
      </c>
      <c r="J28" s="2" t="s">
        <v>79</v>
      </c>
      <c r="K28" s="2">
        <f>(K23-N23)</f>
        <v>309</v>
      </c>
    </row>
    <row r="30" spans="1:14" ht="17">
      <c r="A30" s="31" t="s">
        <v>212</v>
      </c>
      <c r="B30" s="31"/>
      <c r="C30" s="31"/>
      <c r="D30" s="31"/>
      <c r="E30" s="31"/>
      <c r="F30" s="31"/>
    </row>
    <row r="31" spans="1:14">
      <c r="A31" s="2" t="s">
        <v>0</v>
      </c>
      <c r="B31" s="2" t="s">
        <v>10</v>
      </c>
      <c r="C31" s="2" t="s">
        <v>1</v>
      </c>
      <c r="D31" s="1" t="s">
        <v>3</v>
      </c>
      <c r="E31" s="2" t="s">
        <v>4</v>
      </c>
      <c r="F31" s="2" t="s">
        <v>6</v>
      </c>
      <c r="J31" s="2" t="s">
        <v>5</v>
      </c>
      <c r="K31" s="2">
        <v>308</v>
      </c>
      <c r="M31" s="2" t="s">
        <v>78</v>
      </c>
      <c r="N31" s="2">
        <v>3</v>
      </c>
    </row>
    <row r="32" spans="1:14">
      <c r="A32" s="6" t="s">
        <v>113</v>
      </c>
      <c r="B32" s="7">
        <v>0</v>
      </c>
      <c r="C32" s="7">
        <f>(B32/B35)</f>
        <v>0</v>
      </c>
      <c r="D32" s="7">
        <f>(C32-1/K31)</f>
        <v>-3.246753246753247E-3</v>
      </c>
      <c r="E32" s="7">
        <f>POWER((C32-1/K31),2)</f>
        <v>1.0541406645302751E-5</v>
      </c>
      <c r="F32" s="5"/>
    </row>
    <row r="33" spans="1:14">
      <c r="A33" s="6" t="s">
        <v>114</v>
      </c>
      <c r="B33" s="7">
        <v>18</v>
      </c>
      <c r="C33" s="7">
        <f>(B33/B35)</f>
        <v>1</v>
      </c>
      <c r="D33" s="7">
        <f>(C33-1/K31)</f>
        <v>0.99675324675324672</v>
      </c>
      <c r="E33" s="7">
        <f>POWER((C33-1/K31),2)</f>
        <v>0.9935170349131387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PRODUCT(((C34-1/K31)), K36)</f>
        <v>-0.99025974025974028</v>
      </c>
      <c r="E34" s="7">
        <f>PRODUCT((POWER((C34-1/K31),2)), K36)</f>
        <v>3.2151290268173389E-3</v>
      </c>
      <c r="F34" s="5"/>
    </row>
    <row r="35" spans="1:14">
      <c r="A35" s="1" t="s">
        <v>2</v>
      </c>
      <c r="B35" s="2">
        <f>SUM(B32:B34)</f>
        <v>18</v>
      </c>
      <c r="C35" s="1"/>
      <c r="D35" s="1"/>
      <c r="E35" s="2">
        <f>SUM(E32:E34)</f>
        <v>0.99674270534660125</v>
      </c>
      <c r="F35" s="2">
        <f>(1-(PRODUCT(K31,E35))/(K31-1))</f>
        <v>1.057574347496093E-5</v>
      </c>
    </row>
    <row r="36" spans="1:14">
      <c r="J36" s="2" t="s">
        <v>79</v>
      </c>
      <c r="K36" s="2">
        <f>(K31-N31)</f>
        <v>305</v>
      </c>
    </row>
    <row r="38" spans="1:14" ht="17">
      <c r="A38" s="31" t="s">
        <v>274</v>
      </c>
      <c r="B38" s="31"/>
      <c r="C38" s="31"/>
      <c r="D38" s="31"/>
      <c r="E38" s="31"/>
      <c r="F38" s="31"/>
    </row>
    <row r="39" spans="1:14">
      <c r="A39" s="2" t="s">
        <v>0</v>
      </c>
      <c r="B39" s="2" t="s">
        <v>65</v>
      </c>
      <c r="C39" s="2" t="s">
        <v>1</v>
      </c>
      <c r="D39" s="1" t="s">
        <v>3</v>
      </c>
      <c r="E39" s="2" t="s">
        <v>4</v>
      </c>
      <c r="F39" s="2" t="s">
        <v>6</v>
      </c>
      <c r="J39" s="2" t="s">
        <v>5</v>
      </c>
      <c r="K39" s="2">
        <v>313</v>
      </c>
      <c r="M39" s="2" t="s">
        <v>78</v>
      </c>
      <c r="N39" s="2">
        <v>3</v>
      </c>
    </row>
    <row r="40" spans="1:14">
      <c r="A40" s="6" t="s">
        <v>113</v>
      </c>
      <c r="B40" s="7">
        <v>119</v>
      </c>
      <c r="C40" s="7">
        <f>(B40/B44)</f>
        <v>0.97540983606557374</v>
      </c>
      <c r="D40" s="7">
        <f>(C40-1/K39)</f>
        <v>0.97221494788665996</v>
      </c>
      <c r="E40" s="7">
        <f>POWER((C40-1/K39),2)</f>
        <v>0.94520190489426092</v>
      </c>
      <c r="F40" s="5"/>
    </row>
    <row r="41" spans="1:14">
      <c r="A41" s="6" t="s">
        <v>114</v>
      </c>
      <c r="B41" s="7">
        <v>0</v>
      </c>
      <c r="C41" s="7">
        <f>(B41/B44)</f>
        <v>0</v>
      </c>
      <c r="D41" s="7">
        <f>(C41-1/K39)</f>
        <v>-3.1948881789137379E-3</v>
      </c>
      <c r="E41" s="7">
        <f>POWER((C41-1/K39),2)</f>
        <v>1.020731047576274E-5</v>
      </c>
      <c r="F41" s="5"/>
    </row>
    <row r="42" spans="1:14">
      <c r="A42" s="6" t="s">
        <v>115</v>
      </c>
      <c r="B42" s="7">
        <v>3</v>
      </c>
      <c r="C42" s="7">
        <f>(B42/B44)</f>
        <v>2.4590163934426229E-2</v>
      </c>
      <c r="D42" s="7">
        <f>(C42-1/K39)</f>
        <v>2.1395275755512491E-2</v>
      </c>
      <c r="E42" s="7">
        <f>POWER((C42-1/K39),2)</f>
        <v>4.5775782465442058E-4</v>
      </c>
      <c r="F42" s="5"/>
    </row>
    <row r="43" spans="1:14">
      <c r="A43" s="6" t="s">
        <v>77</v>
      </c>
      <c r="B43" s="7">
        <v>0</v>
      </c>
      <c r="C43" s="3">
        <v>0</v>
      </c>
      <c r="D43" s="7">
        <f>PRODUCT(((C43-1/K39)), K44)</f>
        <v>-0.99041533546325877</v>
      </c>
      <c r="E43" s="7">
        <f>PRODUCT((POWER((C43-1/K39),2)), K44)</f>
        <v>3.1642662474864495E-3</v>
      </c>
      <c r="F43" s="5"/>
    </row>
    <row r="44" spans="1:14">
      <c r="A44" s="1" t="s">
        <v>2</v>
      </c>
      <c r="B44" s="2">
        <f>SUM(B40:B43)</f>
        <v>122</v>
      </c>
      <c r="C44" s="1"/>
      <c r="D44" s="1"/>
      <c r="E44" s="2">
        <f>SUM(E40:E43)</f>
        <v>0.94883413627687752</v>
      </c>
      <c r="F44" s="2">
        <f>(1-(PRODUCT(K39,E44))/(K39-1))</f>
        <v>4.8124728670952965E-2</v>
      </c>
      <c r="J44" s="2" t="s">
        <v>79</v>
      </c>
      <c r="K44" s="2">
        <f>(K39-N39)</f>
        <v>310</v>
      </c>
    </row>
    <row r="46" spans="1:14" ht="17">
      <c r="A46" s="31" t="s">
        <v>116</v>
      </c>
      <c r="B46" s="31"/>
      <c r="C46" s="31"/>
      <c r="D46" s="31"/>
      <c r="E46" s="31"/>
      <c r="F46" s="31"/>
    </row>
    <row r="47" spans="1:14">
      <c r="A47" s="2" t="s">
        <v>0</v>
      </c>
      <c r="B47" s="2" t="s">
        <v>65</v>
      </c>
      <c r="C47" s="2" t="s">
        <v>1</v>
      </c>
      <c r="D47" s="1" t="s">
        <v>3</v>
      </c>
      <c r="E47" s="2" t="s">
        <v>4</v>
      </c>
      <c r="F47" s="2" t="s">
        <v>6</v>
      </c>
      <c r="J47" s="2" t="s">
        <v>5</v>
      </c>
      <c r="K47" s="2">
        <v>350</v>
      </c>
      <c r="M47" s="2" t="s">
        <v>78</v>
      </c>
      <c r="N47" s="2">
        <v>3</v>
      </c>
    </row>
    <row r="48" spans="1:14">
      <c r="A48" s="6" t="s">
        <v>113</v>
      </c>
      <c r="B48" s="7">
        <v>119</v>
      </c>
      <c r="C48" s="7">
        <f>(B48/B52)</f>
        <v>0.97540983606557374</v>
      </c>
      <c r="D48" s="7">
        <f>(C48-1/K47)</f>
        <v>0.97255269320843085</v>
      </c>
      <c r="E48" s="7">
        <f>POWER((C48-1/K47),2)</f>
        <v>0.94585874106697221</v>
      </c>
      <c r="F48" s="5"/>
    </row>
    <row r="49" spans="1:14">
      <c r="A49" s="6" t="s">
        <v>114</v>
      </c>
      <c r="B49" s="7">
        <v>0</v>
      </c>
      <c r="C49" s="7">
        <f>(B49/B52)</f>
        <v>0</v>
      </c>
      <c r="D49" s="7">
        <f>(C49-1/K47)</f>
        <v>-2.8571428571428571E-3</v>
      </c>
      <c r="E49" s="7">
        <f>POWER((C49-1/K47),2)</f>
        <v>8.1632653061224483E-6</v>
      </c>
      <c r="F49" s="5"/>
    </row>
    <row r="50" spans="1:14">
      <c r="A50" s="6" t="s">
        <v>115</v>
      </c>
      <c r="B50" s="7">
        <v>3</v>
      </c>
      <c r="C50" s="7">
        <f>(B50/B52)</f>
        <v>2.4590163934426229E-2</v>
      </c>
      <c r="D50" s="7">
        <f>(C50-1/K47)</f>
        <v>2.1733021077283372E-2</v>
      </c>
      <c r="E50" s="7">
        <f>POWER((C50-1/K47),2)</f>
        <v>4.723242051456433E-4</v>
      </c>
      <c r="F50" s="5"/>
    </row>
    <row r="51" spans="1:14">
      <c r="A51" s="6" t="s">
        <v>77</v>
      </c>
      <c r="B51" s="7">
        <v>0</v>
      </c>
      <c r="C51" s="3">
        <v>0</v>
      </c>
      <c r="D51" s="7">
        <f>PRODUCT(((C51-1/K47)), K52)</f>
        <v>-0.99142857142857144</v>
      </c>
      <c r="E51" s="7">
        <f>PRODUCT((POWER((C51-1/K47),2)), K52)</f>
        <v>2.8326530612244895E-3</v>
      </c>
      <c r="F51" s="5"/>
    </row>
    <row r="52" spans="1:14">
      <c r="A52" s="1" t="s">
        <v>2</v>
      </c>
      <c r="B52" s="2">
        <f>SUM(B48:B51)</f>
        <v>122</v>
      </c>
      <c r="C52" s="1"/>
      <c r="D52" s="1"/>
      <c r="E52" s="2">
        <f>SUM(E48:E51)</f>
        <v>0.94917188159864851</v>
      </c>
      <c r="F52" s="2">
        <f>(1-(PRODUCT(K47,E52))/(K47-1))</f>
        <v>4.8108428196197761E-2</v>
      </c>
      <c r="J52" s="2" t="s">
        <v>79</v>
      </c>
      <c r="K52" s="2">
        <f>(K47-N47)</f>
        <v>347</v>
      </c>
    </row>
    <row r="54" spans="1:14" ht="17">
      <c r="A54" s="31" t="s">
        <v>278</v>
      </c>
      <c r="B54" s="31"/>
      <c r="C54" s="31"/>
      <c r="D54" s="31"/>
      <c r="E54" s="31"/>
      <c r="F54" s="31"/>
    </row>
    <row r="55" spans="1:14">
      <c r="A55" s="2" t="s">
        <v>0</v>
      </c>
      <c r="B55" s="2" t="s">
        <v>65</v>
      </c>
      <c r="C55" s="2" t="s">
        <v>1</v>
      </c>
      <c r="D55" s="1" t="s">
        <v>3</v>
      </c>
      <c r="E55" s="2" t="s">
        <v>4</v>
      </c>
      <c r="F55" s="2" t="s">
        <v>6</v>
      </c>
      <c r="J55" s="2" t="s">
        <v>5</v>
      </c>
      <c r="K55" s="2">
        <v>312</v>
      </c>
      <c r="M55" s="2" t="s">
        <v>78</v>
      </c>
      <c r="N55" s="2">
        <v>3</v>
      </c>
    </row>
    <row r="56" spans="1:14">
      <c r="A56" s="6" t="s">
        <v>280</v>
      </c>
      <c r="B56" s="7">
        <v>44</v>
      </c>
      <c r="C56" s="7">
        <f>(B56/B60)</f>
        <v>0.33846153846153848</v>
      </c>
      <c r="D56" s="7">
        <f>(C56-1/K55)</f>
        <v>0.33525641025641029</v>
      </c>
      <c r="E56" s="7">
        <f>POWER((C56-1/K55),2)</f>
        <v>0.11239686061801449</v>
      </c>
      <c r="F56" s="5"/>
    </row>
    <row r="57" spans="1:14">
      <c r="A57" s="6" t="s">
        <v>276</v>
      </c>
      <c r="B57" s="7">
        <v>0</v>
      </c>
      <c r="C57" s="7">
        <f>(B57/B60)</f>
        <v>0</v>
      </c>
      <c r="D57" s="7">
        <f>(C57-1/K55)</f>
        <v>-3.205128205128205E-3</v>
      </c>
      <c r="E57" s="7">
        <f>POWER((C57-1/K55),2)</f>
        <v>1.0272846811308349E-5</v>
      </c>
      <c r="F57" s="5"/>
    </row>
    <row r="58" spans="1:14">
      <c r="A58" s="6" t="s">
        <v>277</v>
      </c>
      <c r="B58" s="7">
        <v>86</v>
      </c>
      <c r="C58" s="7">
        <f>(B58/B60)</f>
        <v>0.66153846153846152</v>
      </c>
      <c r="D58" s="7">
        <f>(C58-1/K55)</f>
        <v>0.65833333333333333</v>
      </c>
      <c r="E58" s="7">
        <f>POWER((C58-1/K55),2)</f>
        <v>0.43340277777777775</v>
      </c>
      <c r="F58" s="5"/>
    </row>
    <row r="59" spans="1:14">
      <c r="A59" s="6" t="s">
        <v>77</v>
      </c>
      <c r="B59" s="7">
        <v>0</v>
      </c>
      <c r="C59" s="3">
        <v>0</v>
      </c>
      <c r="D59" s="7">
        <f>PRODUCT(((C59-1/K55)), K60)</f>
        <v>-0.99038461538461531</v>
      </c>
      <c r="E59" s="7">
        <f>PRODUCT((POWER((C59-1/K55),2)), K60)</f>
        <v>3.1743096646942798E-3</v>
      </c>
      <c r="F59" s="5"/>
    </row>
    <row r="60" spans="1:14">
      <c r="A60" s="1" t="s">
        <v>2</v>
      </c>
      <c r="B60" s="2">
        <f>SUM(B56:B59)</f>
        <v>130</v>
      </c>
      <c r="C60" s="1"/>
      <c r="D60" s="1"/>
      <c r="E60" s="2">
        <f>SUM(E56:E59)</f>
        <v>0.54898422090729782</v>
      </c>
      <c r="F60" s="2">
        <f>(1-(PRODUCT(K55,E60))/(K55-1))</f>
        <v>0.4492505565174375</v>
      </c>
      <c r="J60" s="2" t="s">
        <v>79</v>
      </c>
      <c r="K60" s="2">
        <f>(K55-N55)</f>
        <v>309</v>
      </c>
    </row>
    <row r="62" spans="1:14" ht="17">
      <c r="A62" s="31" t="s">
        <v>281</v>
      </c>
      <c r="B62" s="31"/>
      <c r="C62" s="31"/>
      <c r="D62" s="31"/>
      <c r="E62" s="31"/>
      <c r="F62" s="31"/>
    </row>
    <row r="63" spans="1:14">
      <c r="A63" s="2" t="s">
        <v>0</v>
      </c>
      <c r="B63" s="2" t="s">
        <v>65</v>
      </c>
      <c r="C63" s="2" t="s">
        <v>1</v>
      </c>
      <c r="D63" s="1" t="s">
        <v>3</v>
      </c>
      <c r="E63" s="2" t="s">
        <v>4</v>
      </c>
      <c r="F63" s="2" t="s">
        <v>6</v>
      </c>
      <c r="J63" s="2" t="s">
        <v>5</v>
      </c>
      <c r="K63" s="2">
        <v>308</v>
      </c>
      <c r="M63" s="2" t="s">
        <v>78</v>
      </c>
      <c r="N63" s="2">
        <v>3</v>
      </c>
    </row>
    <row r="64" spans="1:14">
      <c r="A64" s="6" t="s">
        <v>113</v>
      </c>
      <c r="B64" s="7">
        <v>119</v>
      </c>
      <c r="C64" s="7">
        <f>(B64/B67)</f>
        <v>1</v>
      </c>
      <c r="D64" s="7">
        <f>(C64-1/K63)</f>
        <v>0.99675324675324672</v>
      </c>
      <c r="E64" s="7">
        <f>POWER((C64-1/K63),2)</f>
        <v>0.9935170349131387</v>
      </c>
      <c r="F64" s="5"/>
    </row>
    <row r="65" spans="1:15">
      <c r="A65" s="6" t="s">
        <v>114</v>
      </c>
      <c r="B65" s="7">
        <v>0</v>
      </c>
      <c r="C65" s="7">
        <f>(B65/B67)</f>
        <v>0</v>
      </c>
      <c r="D65" s="7">
        <f>(C65-1/K63)</f>
        <v>-3.246753246753247E-3</v>
      </c>
      <c r="E65" s="7">
        <f>POWER((C65-1/K63),2)</f>
        <v>1.0541406645302751E-5</v>
      </c>
      <c r="F65" s="5"/>
    </row>
    <row r="66" spans="1:15">
      <c r="A66" s="6" t="s">
        <v>77</v>
      </c>
      <c r="B66" s="7">
        <v>0</v>
      </c>
      <c r="C66" s="3">
        <v>0</v>
      </c>
      <c r="D66" s="7">
        <f>PRODUCT(((C66-1/K63)), K68)</f>
        <v>-0.99025974025974028</v>
      </c>
      <c r="E66" s="7">
        <f>PRODUCT((POWER((C66-1/K63),2)), K68)</f>
        <v>3.2151290268173389E-3</v>
      </c>
      <c r="F66" s="5"/>
    </row>
    <row r="67" spans="1:15">
      <c r="A67" s="1" t="s">
        <v>2</v>
      </c>
      <c r="B67" s="2">
        <f>SUM(B64:B66)</f>
        <v>119</v>
      </c>
      <c r="C67" s="1"/>
      <c r="D67" s="1"/>
      <c r="E67" s="2">
        <f>SUM(E64:E66)</f>
        <v>0.99674270534660125</v>
      </c>
      <c r="F67" s="2">
        <f>(1-(PRODUCT(K63,E67))/(K63-1))</f>
        <v>1.057574347496093E-5</v>
      </c>
    </row>
    <row r="68" spans="1:15">
      <c r="J68" s="2" t="s">
        <v>79</v>
      </c>
      <c r="K68" s="2">
        <f>(K63-N63)</f>
        <v>305</v>
      </c>
    </row>
    <row r="70" spans="1:15" ht="17">
      <c r="A70" s="31" t="s">
        <v>275</v>
      </c>
      <c r="B70" s="31"/>
      <c r="C70" s="31"/>
      <c r="D70" s="31"/>
      <c r="E70" s="31"/>
      <c r="F70" s="31"/>
    </row>
    <row r="71" spans="1:15">
      <c r="A71" s="2" t="s">
        <v>0</v>
      </c>
      <c r="B71" s="2" t="s">
        <v>30</v>
      </c>
      <c r="C71" s="2" t="s">
        <v>66</v>
      </c>
      <c r="D71" s="2" t="s">
        <v>8</v>
      </c>
      <c r="E71" s="2" t="s">
        <v>24</v>
      </c>
      <c r="F71" s="2" t="s">
        <v>25</v>
      </c>
      <c r="G71" s="1" t="s">
        <v>26</v>
      </c>
      <c r="H71" s="2" t="s">
        <v>67</v>
      </c>
      <c r="I71" s="2" t="s">
        <v>68</v>
      </c>
      <c r="J71" s="1" t="s">
        <v>69</v>
      </c>
      <c r="K71" s="2" t="s">
        <v>18</v>
      </c>
      <c r="N71" s="2" t="s">
        <v>7</v>
      </c>
      <c r="O71" s="2">
        <v>2</v>
      </c>
    </row>
    <row r="72" spans="1:15">
      <c r="A72" s="9" t="s">
        <v>115</v>
      </c>
      <c r="B72" s="10">
        <v>0</v>
      </c>
      <c r="C72" s="10">
        <v>3</v>
      </c>
      <c r="D72" s="7">
        <f>SUM(B72:C72)</f>
        <v>3</v>
      </c>
      <c r="E72" s="7">
        <f>(B72/D72)</f>
        <v>0</v>
      </c>
      <c r="F72" s="7">
        <f>(E72-1/O71)</f>
        <v>-0.5</v>
      </c>
      <c r="G72" s="7">
        <f>POWER((E72-1/O71),2)</f>
        <v>0.25</v>
      </c>
      <c r="H72" s="7">
        <f>(C72/D72)</f>
        <v>1</v>
      </c>
      <c r="I72" s="7">
        <f>(H72-1/O71)</f>
        <v>0.5</v>
      </c>
      <c r="J72" s="7">
        <f>POWER((H72-1/O71),2)</f>
        <v>0.25</v>
      </c>
      <c r="K72" s="7">
        <f>(1-(PRODUCT(O71,(G72+J72)))/(O71-1))</f>
        <v>0</v>
      </c>
    </row>
    <row r="73" spans="1:15">
      <c r="A73" s="9" t="s">
        <v>276</v>
      </c>
      <c r="B73" s="10">
        <v>15</v>
      </c>
      <c r="C73" s="10">
        <v>0</v>
      </c>
      <c r="D73" s="7">
        <f>SUM(B73:C73)</f>
        <v>15</v>
      </c>
      <c r="E73" s="7">
        <f>(B73/D73)</f>
        <v>1</v>
      </c>
      <c r="F73" s="7">
        <f>(E73-1/O71)</f>
        <v>0.5</v>
      </c>
      <c r="G73" s="7">
        <f>POWER((E73-1/O71),2)</f>
        <v>0.25</v>
      </c>
      <c r="H73" s="7">
        <f>(C73/D73)</f>
        <v>0</v>
      </c>
      <c r="I73" s="7">
        <f>(H73-1/O71)</f>
        <v>-0.5</v>
      </c>
      <c r="J73" s="7">
        <f>POWER((H73-1/O71),2)</f>
        <v>0.25</v>
      </c>
      <c r="K73" s="7">
        <f>(1-(PRODUCT(O71,(G73+J73)))/(O71-1))</f>
        <v>0</v>
      </c>
    </row>
    <row r="74" spans="1:15">
      <c r="A74" s="9" t="s">
        <v>113</v>
      </c>
      <c r="B74" s="10">
        <v>2</v>
      </c>
      <c r="C74" s="10">
        <v>119</v>
      </c>
      <c r="D74" s="7">
        <f>SUM(B74:C74)</f>
        <v>121</v>
      </c>
      <c r="E74" s="7">
        <f>(B74/D74)</f>
        <v>1.6528925619834711E-2</v>
      </c>
      <c r="F74" s="7">
        <f>(E74-1/O71)</f>
        <v>-0.48347107438016529</v>
      </c>
      <c r="G74" s="7">
        <f>POWER((E74-1/O71),2)</f>
        <v>0.23374427976231132</v>
      </c>
      <c r="H74" s="7">
        <f>(C74/D74)</f>
        <v>0.98347107438016534</v>
      </c>
      <c r="I74" s="7">
        <f>(H74-1/O71)</f>
        <v>0.48347107438016534</v>
      </c>
      <c r="J74" s="7">
        <f>POWER((H74-1/O71),2)</f>
        <v>0.23374427976231138</v>
      </c>
      <c r="K74" s="7">
        <f>(1-(PRODUCT(O71,(G74+J74)))/(O71-1))</f>
        <v>6.5022880950754591E-2</v>
      </c>
    </row>
    <row r="75" spans="1:15">
      <c r="A75" s="1" t="s">
        <v>2</v>
      </c>
      <c r="B75" s="2">
        <f>SUM(B72:B74)</f>
        <v>17</v>
      </c>
      <c r="C75" s="2">
        <f>SUM(C72:C74)</f>
        <v>122</v>
      </c>
      <c r="D75" s="2">
        <f>SUM(D72:D74)</f>
        <v>139</v>
      </c>
      <c r="E75" s="1"/>
      <c r="F75" s="1"/>
      <c r="G75" s="2"/>
      <c r="H75" s="1"/>
      <c r="I75" s="1"/>
      <c r="J75" s="2"/>
      <c r="K75" s="2">
        <f>SUM(K72:K74)/O75</f>
        <v>2.167429365025153E-2</v>
      </c>
      <c r="N75" s="2" t="s">
        <v>32</v>
      </c>
      <c r="O75" s="2">
        <v>3</v>
      </c>
    </row>
    <row r="77" spans="1:15" ht="17">
      <c r="A77" s="31" t="s">
        <v>117</v>
      </c>
      <c r="B77" s="31"/>
      <c r="C77" s="31"/>
      <c r="D77" s="31"/>
      <c r="E77" s="31"/>
      <c r="F77" s="31"/>
    </row>
    <row r="78" spans="1:15">
      <c r="A78" s="2" t="s">
        <v>0</v>
      </c>
      <c r="B78" s="2" t="s">
        <v>30</v>
      </c>
      <c r="C78" s="2" t="s">
        <v>66</v>
      </c>
      <c r="D78" s="2" t="s">
        <v>8</v>
      </c>
      <c r="E78" s="2" t="s">
        <v>24</v>
      </c>
      <c r="F78" s="2" t="s">
        <v>25</v>
      </c>
      <c r="G78" s="1" t="s">
        <v>26</v>
      </c>
      <c r="H78" s="2" t="s">
        <v>67</v>
      </c>
      <c r="I78" s="2" t="s">
        <v>68</v>
      </c>
      <c r="J78" s="1" t="s">
        <v>69</v>
      </c>
      <c r="K78" s="2" t="s">
        <v>18</v>
      </c>
      <c r="N78" s="2" t="s">
        <v>7</v>
      </c>
      <c r="O78" s="2">
        <v>2</v>
      </c>
    </row>
    <row r="79" spans="1:15">
      <c r="A79" s="9" t="s">
        <v>115</v>
      </c>
      <c r="B79" s="10">
        <v>0</v>
      </c>
      <c r="C79" s="10">
        <v>3</v>
      </c>
      <c r="D79" s="7">
        <f>SUM(B79:C79)</f>
        <v>3</v>
      </c>
      <c r="E79" s="7">
        <f>(B79/D79)</f>
        <v>0</v>
      </c>
      <c r="F79" s="7">
        <f>(E79-1/O78)</f>
        <v>-0.5</v>
      </c>
      <c r="G79" s="7">
        <f>POWER((E79-1/O78),2)</f>
        <v>0.25</v>
      </c>
      <c r="H79" s="7">
        <f>(C79/D79)</f>
        <v>1</v>
      </c>
      <c r="I79" s="7">
        <f>(H79-1/O78)</f>
        <v>0.5</v>
      </c>
      <c r="J79" s="7">
        <f>POWER((H79-1/O78),2)</f>
        <v>0.25</v>
      </c>
      <c r="K79" s="7">
        <f>(1-(PRODUCT(O78,(G79+J79)))/(O78-1))</f>
        <v>0</v>
      </c>
    </row>
    <row r="80" spans="1:15">
      <c r="A80" s="9" t="s">
        <v>276</v>
      </c>
      <c r="B80" s="10">
        <v>13</v>
      </c>
      <c r="C80" s="10">
        <v>0</v>
      </c>
      <c r="D80" s="7">
        <f>SUM(B80:C80)</f>
        <v>13</v>
      </c>
      <c r="E80" s="7">
        <f>(B80/D80)</f>
        <v>1</v>
      </c>
      <c r="F80" s="7">
        <f>(E80-1/O78)</f>
        <v>0.5</v>
      </c>
      <c r="G80" s="7">
        <f>POWER((E80-1/O78),2)</f>
        <v>0.25</v>
      </c>
      <c r="H80" s="7">
        <f>(C80/D80)</f>
        <v>0</v>
      </c>
      <c r="I80" s="7">
        <f>(H80-1/O78)</f>
        <v>-0.5</v>
      </c>
      <c r="J80" s="7">
        <f>POWER((H80-1/O78),2)</f>
        <v>0.25</v>
      </c>
      <c r="K80" s="7">
        <f>(1-(PRODUCT(O78,(G80+J80)))/(O78-1))</f>
        <v>0</v>
      </c>
    </row>
    <row r="81" spans="1:15">
      <c r="A81" s="9" t="s">
        <v>113</v>
      </c>
      <c r="B81" s="10">
        <v>0</v>
      </c>
      <c r="C81" s="10">
        <v>119</v>
      </c>
      <c r="D81" s="7">
        <f>SUM(B81:C81)</f>
        <v>119</v>
      </c>
      <c r="E81" s="7">
        <f>(B81/D81)</f>
        <v>0</v>
      </c>
      <c r="F81" s="7">
        <f>(E81-1/O78)</f>
        <v>-0.5</v>
      </c>
      <c r="G81" s="7">
        <f>POWER((E81-1/O78),2)</f>
        <v>0.25</v>
      </c>
      <c r="H81" s="7">
        <f>(C81/D81)</f>
        <v>1</v>
      </c>
      <c r="I81" s="7">
        <f>(H81-1/O78)</f>
        <v>0.5</v>
      </c>
      <c r="J81" s="7">
        <f>POWER((H81-1/O78),2)</f>
        <v>0.25</v>
      </c>
      <c r="K81" s="7">
        <f>(1-(PRODUCT(O78,(G81+J81)))/(O78-1))</f>
        <v>0</v>
      </c>
    </row>
    <row r="82" spans="1:15">
      <c r="A82" s="1" t="s">
        <v>2</v>
      </c>
      <c r="B82" s="2">
        <f>SUM(B79:B81)</f>
        <v>13</v>
      </c>
      <c r="C82" s="2">
        <f>SUM(C79:C81)</f>
        <v>122</v>
      </c>
      <c r="D82" s="2">
        <f>SUM(D79:D81)</f>
        <v>135</v>
      </c>
      <c r="E82" s="1"/>
      <c r="F82" s="1"/>
      <c r="G82" s="2"/>
      <c r="H82" s="1"/>
      <c r="I82" s="1"/>
      <c r="J82" s="2"/>
      <c r="K82" s="2">
        <f>SUM(K79:K81)/O82</f>
        <v>0</v>
      </c>
      <c r="N82" s="2" t="s">
        <v>32</v>
      </c>
      <c r="O82" s="2">
        <v>3</v>
      </c>
    </row>
    <row r="84" spans="1:15" ht="17">
      <c r="A84" s="31" t="s">
        <v>279</v>
      </c>
      <c r="B84" s="31"/>
      <c r="C84" s="31"/>
      <c r="D84" s="31"/>
      <c r="E84" s="31"/>
      <c r="F84" s="31"/>
    </row>
    <row r="85" spans="1:15">
      <c r="A85" s="2" t="s">
        <v>0</v>
      </c>
      <c r="B85" s="2" t="s">
        <v>30</v>
      </c>
      <c r="C85" s="2" t="s">
        <v>66</v>
      </c>
      <c r="D85" s="2" t="s">
        <v>8</v>
      </c>
      <c r="E85" s="2" t="s">
        <v>24</v>
      </c>
      <c r="F85" s="2" t="s">
        <v>25</v>
      </c>
      <c r="G85" s="1" t="s">
        <v>26</v>
      </c>
      <c r="H85" s="2" t="s">
        <v>67</v>
      </c>
      <c r="I85" s="2" t="s">
        <v>68</v>
      </c>
      <c r="J85" s="1" t="s">
        <v>69</v>
      </c>
      <c r="K85" s="2" t="s">
        <v>18</v>
      </c>
      <c r="N85" s="2" t="s">
        <v>7</v>
      </c>
      <c r="O85" s="2">
        <v>2</v>
      </c>
    </row>
    <row r="86" spans="1:15">
      <c r="A86" s="6" t="s">
        <v>280</v>
      </c>
      <c r="B86" s="10">
        <v>0</v>
      </c>
      <c r="C86" s="10">
        <v>44</v>
      </c>
      <c r="D86" s="7">
        <f>SUM(B86:C86)</f>
        <v>44</v>
      </c>
      <c r="E86" s="7">
        <f>(B86/D86)</f>
        <v>0</v>
      </c>
      <c r="F86" s="7">
        <f>(E86-1/O85)</f>
        <v>-0.5</v>
      </c>
      <c r="G86" s="7">
        <f>POWER((E86-1/O85),2)</f>
        <v>0.25</v>
      </c>
      <c r="H86" s="7">
        <f>(C86/D86)</f>
        <v>1</v>
      </c>
      <c r="I86" s="7">
        <f>(H86-1/O85)</f>
        <v>0.5</v>
      </c>
      <c r="J86" s="7">
        <f>POWER((H86-1/O85),2)</f>
        <v>0.25</v>
      </c>
      <c r="K86" s="7">
        <f>(1-(PRODUCT(O85,(G86+J86)))/(O85-1))</f>
        <v>0</v>
      </c>
    </row>
    <row r="87" spans="1:15">
      <c r="A87" s="6" t="s">
        <v>276</v>
      </c>
      <c r="B87" s="10">
        <v>21</v>
      </c>
      <c r="C87" s="10">
        <v>0</v>
      </c>
      <c r="D87" s="7">
        <f>SUM(B87:C87)</f>
        <v>21</v>
      </c>
      <c r="E87" s="7">
        <f>(B87/D87)</f>
        <v>1</v>
      </c>
      <c r="F87" s="7">
        <f>(E87-1/O85)</f>
        <v>0.5</v>
      </c>
      <c r="G87" s="7">
        <f>POWER((E87-1/O85),2)</f>
        <v>0.25</v>
      </c>
      <c r="H87" s="7">
        <f>(C87/D87)</f>
        <v>0</v>
      </c>
      <c r="I87" s="7">
        <f>(H87-1/O85)</f>
        <v>-0.5</v>
      </c>
      <c r="J87" s="7">
        <f>POWER((H87-1/O85),2)</f>
        <v>0.25</v>
      </c>
      <c r="K87" s="7">
        <f>(1-(PRODUCT(O85,(G87+J87)))/(O85-1))</f>
        <v>0</v>
      </c>
    </row>
    <row r="88" spans="1:15">
      <c r="A88" s="6" t="s">
        <v>277</v>
      </c>
      <c r="B88" s="10">
        <v>0</v>
      </c>
      <c r="C88" s="10">
        <v>86</v>
      </c>
      <c r="D88" s="7">
        <f>SUM(B88:C88)</f>
        <v>86</v>
      </c>
      <c r="E88" s="7">
        <f>(B88/D88)</f>
        <v>0</v>
      </c>
      <c r="F88" s="7">
        <f>(E88-1/O85)</f>
        <v>-0.5</v>
      </c>
      <c r="G88" s="7">
        <f>POWER((E88-1/O85),2)</f>
        <v>0.25</v>
      </c>
      <c r="H88" s="7">
        <f>(C88/D88)</f>
        <v>1</v>
      </c>
      <c r="I88" s="7">
        <f>(H88-1/O85)</f>
        <v>0.5</v>
      </c>
      <c r="J88" s="7">
        <f>POWER((H88-1/O85),2)</f>
        <v>0.25</v>
      </c>
      <c r="K88" s="7">
        <f>(1-(PRODUCT(O85,(G88+J88)))/(O85-1))</f>
        <v>0</v>
      </c>
    </row>
    <row r="89" spans="1:15">
      <c r="A89" s="1" t="s">
        <v>2</v>
      </c>
      <c r="B89" s="2">
        <f>SUM(B86:B88)</f>
        <v>21</v>
      </c>
      <c r="C89" s="2">
        <f>SUM(C86:C88)</f>
        <v>130</v>
      </c>
      <c r="D89" s="2">
        <f>SUM(D86:D88)</f>
        <v>151</v>
      </c>
      <c r="E89" s="1"/>
      <c r="F89" s="1"/>
      <c r="G89" s="2"/>
      <c r="H89" s="1"/>
      <c r="I89" s="1"/>
      <c r="J89" s="2"/>
      <c r="K89" s="2">
        <f>SUM(K86:K88)/O89</f>
        <v>0</v>
      </c>
      <c r="N89" s="2" t="s">
        <v>32</v>
      </c>
      <c r="O89" s="2">
        <v>3</v>
      </c>
    </row>
    <row r="91" spans="1:15" ht="17">
      <c r="A91" s="31" t="s">
        <v>282</v>
      </c>
      <c r="B91" s="31"/>
      <c r="C91" s="31"/>
      <c r="D91" s="31"/>
      <c r="E91" s="31"/>
      <c r="F91" s="31"/>
    </row>
    <row r="92" spans="1:15">
      <c r="A92" s="2" t="s">
        <v>0</v>
      </c>
      <c r="B92" s="2" t="s">
        <v>30</v>
      </c>
      <c r="C92" s="2" t="s">
        <v>66</v>
      </c>
      <c r="D92" s="2" t="s">
        <v>8</v>
      </c>
      <c r="E92" s="2" t="s">
        <v>24</v>
      </c>
      <c r="F92" s="2" t="s">
        <v>25</v>
      </c>
      <c r="G92" s="1" t="s">
        <v>26</v>
      </c>
      <c r="H92" s="2" t="s">
        <v>67</v>
      </c>
      <c r="I92" s="2" t="s">
        <v>68</v>
      </c>
      <c r="J92" s="1" t="s">
        <v>69</v>
      </c>
      <c r="K92" s="2" t="s">
        <v>18</v>
      </c>
      <c r="N92" s="2" t="s">
        <v>7</v>
      </c>
      <c r="O92" s="2">
        <v>2</v>
      </c>
    </row>
    <row r="93" spans="1:15">
      <c r="A93" s="9" t="s">
        <v>114</v>
      </c>
      <c r="B93" s="10">
        <v>18</v>
      </c>
      <c r="C93" s="10">
        <v>0</v>
      </c>
      <c r="D93" s="7">
        <f>SUM(B93:C93)</f>
        <v>18</v>
      </c>
      <c r="E93" s="7">
        <f>(B93/D93)</f>
        <v>1</v>
      </c>
      <c r="F93" s="7">
        <f>(E93-1/O92)</f>
        <v>0.5</v>
      </c>
      <c r="G93" s="7">
        <f>POWER((E93-1/O92),2)</f>
        <v>0.25</v>
      </c>
      <c r="H93" s="7">
        <f>(C93/D93)</f>
        <v>0</v>
      </c>
      <c r="I93" s="7">
        <f>(H93-1/O92)</f>
        <v>-0.5</v>
      </c>
      <c r="J93" s="7">
        <f>POWER((H93-1/O92),2)</f>
        <v>0.25</v>
      </c>
      <c r="K93" s="7">
        <f>(1-(PRODUCT(O92,(G93+J93)))/(O92-1))</f>
        <v>0</v>
      </c>
    </row>
    <row r="94" spans="1:15">
      <c r="A94" s="9" t="s">
        <v>113</v>
      </c>
      <c r="B94" s="10">
        <v>0</v>
      </c>
      <c r="C94" s="10">
        <v>119</v>
      </c>
      <c r="D94" s="7">
        <f>SUM(B94:C94)</f>
        <v>119</v>
      </c>
      <c r="E94" s="7">
        <f>(B94/D94)</f>
        <v>0</v>
      </c>
      <c r="F94" s="7">
        <f>(E94-1/O92)</f>
        <v>-0.5</v>
      </c>
      <c r="G94" s="7">
        <f>POWER((E94-1/O92),2)</f>
        <v>0.25</v>
      </c>
      <c r="H94" s="7">
        <f>(C94/D94)</f>
        <v>1</v>
      </c>
      <c r="I94" s="7">
        <f>(H94-1/O92)</f>
        <v>0.5</v>
      </c>
      <c r="J94" s="7">
        <f>POWER((H94-1/O92),2)</f>
        <v>0.25</v>
      </c>
      <c r="K94" s="7">
        <f>(1-(PRODUCT(O92,(G94+J94)))/(O92-1))</f>
        <v>0</v>
      </c>
    </row>
    <row r="95" spans="1:15">
      <c r="A95" s="1" t="s">
        <v>2</v>
      </c>
      <c r="B95" s="2">
        <f>SUM(B93:B94)</f>
        <v>18</v>
      </c>
      <c r="C95" s="2">
        <f>SUM(C93:C94)</f>
        <v>119</v>
      </c>
      <c r="D95" s="2">
        <f>SUM(D93:D94)</f>
        <v>137</v>
      </c>
      <c r="E95" s="1"/>
      <c r="F95" s="1"/>
      <c r="G95" s="2"/>
      <c r="H95" s="1"/>
      <c r="I95" s="1"/>
      <c r="J95" s="2"/>
      <c r="K95" s="2">
        <f>SUM(K93:K94)/O96</f>
        <v>0</v>
      </c>
    </row>
    <row r="96" spans="1:15">
      <c r="N96" s="2" t="s">
        <v>32</v>
      </c>
      <c r="O96" s="2">
        <v>3</v>
      </c>
    </row>
  </sheetData>
  <mergeCells count="13">
    <mergeCell ref="E4:G4"/>
    <mergeCell ref="A38:F38"/>
    <mergeCell ref="A77:F77"/>
    <mergeCell ref="A84:F84"/>
    <mergeCell ref="A91:F91"/>
    <mergeCell ref="A6:F6"/>
    <mergeCell ref="A14:F14"/>
    <mergeCell ref="A30:F30"/>
    <mergeCell ref="A46:F46"/>
    <mergeCell ref="A54:F54"/>
    <mergeCell ref="A62:F62"/>
    <mergeCell ref="A22:F22"/>
    <mergeCell ref="A70:F70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50.5" customWidth="1"/>
    <col min="2" max="2" width="25.83203125" customWidth="1"/>
    <col min="3" max="3" width="22.33203125" customWidth="1"/>
    <col min="4" max="4" width="20.5" customWidth="1"/>
    <col min="5" max="5" width="22.33203125" customWidth="1"/>
    <col min="6" max="6" width="12.1640625" bestFit="1" customWidth="1"/>
  </cols>
  <sheetData>
    <row r="1" spans="1:14" ht="18">
      <c r="C1" s="4"/>
      <c r="D1" s="26" t="s">
        <v>321</v>
      </c>
      <c r="E1" s="4"/>
      <c r="G1" s="4"/>
    </row>
    <row r="3" spans="1:14" ht="18">
      <c r="E3" s="4" t="s">
        <v>20</v>
      </c>
    </row>
    <row r="4" spans="1:14" ht="18">
      <c r="E4" s="32" t="s">
        <v>70</v>
      </c>
      <c r="F4" s="32"/>
      <c r="G4" s="32"/>
    </row>
    <row r="6" spans="1:14" ht="17">
      <c r="A6" s="31" t="s">
        <v>160</v>
      </c>
      <c r="B6" s="31"/>
      <c r="C6" s="31"/>
      <c r="D6" s="31"/>
      <c r="E6" s="31"/>
      <c r="F6" s="31"/>
    </row>
    <row r="7" spans="1:14">
      <c r="A7" s="2" t="s">
        <v>0</v>
      </c>
      <c r="B7" s="2" t="s">
        <v>10</v>
      </c>
      <c r="C7" s="2" t="s">
        <v>1</v>
      </c>
      <c r="D7" s="1" t="s">
        <v>3</v>
      </c>
      <c r="E7" s="2" t="s">
        <v>4</v>
      </c>
      <c r="F7" s="2" t="s">
        <v>6</v>
      </c>
      <c r="J7" s="2" t="s">
        <v>5</v>
      </c>
      <c r="K7" s="2">
        <v>313</v>
      </c>
      <c r="M7" s="2" t="s">
        <v>78</v>
      </c>
      <c r="N7" s="2">
        <v>3</v>
      </c>
    </row>
    <row r="8" spans="1:14">
      <c r="A8" s="6" t="s">
        <v>123</v>
      </c>
      <c r="B8" s="7">
        <v>0</v>
      </c>
      <c r="C8" s="7">
        <f>(B8/B12)</f>
        <v>0</v>
      </c>
      <c r="D8" s="7">
        <f>(C8-1/K7)</f>
        <v>-3.1948881789137379E-3</v>
      </c>
      <c r="E8" s="7">
        <f>POWER((C8-1/K7),2)</f>
        <v>1.020731047576274E-5</v>
      </c>
      <c r="F8" s="5"/>
    </row>
    <row r="9" spans="1:14">
      <c r="A9" s="6" t="s">
        <v>124</v>
      </c>
      <c r="B9" s="7">
        <v>12</v>
      </c>
      <c r="C9" s="7">
        <f>(B9/B12)</f>
        <v>1</v>
      </c>
      <c r="D9" s="7">
        <f>(C9-1/K7)</f>
        <v>0.99680511182108622</v>
      </c>
      <c r="E9" s="7">
        <f>POWER((C9-1/K7),2)</f>
        <v>0.99362043095264818</v>
      </c>
      <c r="F9" s="5"/>
    </row>
    <row r="10" spans="1:14">
      <c r="A10" s="6" t="s">
        <v>125</v>
      </c>
      <c r="B10" s="7">
        <v>0</v>
      </c>
      <c r="C10" s="7">
        <f>(B10/B12)</f>
        <v>0</v>
      </c>
      <c r="D10" s="7">
        <f>(C10-1/K7)</f>
        <v>-3.1948881789137379E-3</v>
      </c>
      <c r="E10" s="7">
        <f>POWER((C10-1/K7),2)</f>
        <v>1.020731047576274E-5</v>
      </c>
      <c r="F10" s="5"/>
    </row>
    <row r="11" spans="1:14">
      <c r="A11" s="6" t="s">
        <v>77</v>
      </c>
      <c r="B11" s="7">
        <v>0</v>
      </c>
      <c r="C11" s="3">
        <v>0</v>
      </c>
      <c r="D11" s="7">
        <f>PRODUCT(((C11-1/K7)), K12)</f>
        <v>-0.99041533546325877</v>
      </c>
      <c r="E11" s="7">
        <f>PRODUCT((POWER((C11-1/K7),2)), K12)</f>
        <v>3.1642662474864495E-3</v>
      </c>
      <c r="F11" s="5"/>
    </row>
    <row r="12" spans="1:14">
      <c r="A12" s="1" t="s">
        <v>2</v>
      </c>
      <c r="B12" s="2">
        <f>SUM(B8:B11)</f>
        <v>12</v>
      </c>
      <c r="C12" s="1"/>
      <c r="D12" s="1"/>
      <c r="E12" s="2">
        <f>SUM(E8:E11)</f>
        <v>0.99680511182108611</v>
      </c>
      <c r="F12" s="2">
        <f>(1-(PRODUCT(K7,E12))/(K7-1))</f>
        <v>2.2204460492503131E-16</v>
      </c>
      <c r="J12" s="2" t="s">
        <v>79</v>
      </c>
      <c r="K12" s="2">
        <f>(K7-N7)</f>
        <v>310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313</v>
      </c>
      <c r="M15" s="2" t="s">
        <v>78</v>
      </c>
      <c r="N15" s="2">
        <v>3</v>
      </c>
    </row>
    <row r="16" spans="1:14">
      <c r="A16" s="6" t="s">
        <v>123</v>
      </c>
      <c r="B16" s="7">
        <v>0</v>
      </c>
      <c r="C16" s="7">
        <f>(B16/B20)</f>
        <v>0</v>
      </c>
      <c r="D16" s="7">
        <f>(C16-1/K15)</f>
        <v>-3.1948881789137379E-3</v>
      </c>
      <c r="E16" s="7">
        <f>POWER((C16-1/K15),2)</f>
        <v>1.020731047576274E-5</v>
      </c>
      <c r="F16" s="5"/>
    </row>
    <row r="17" spans="1:14">
      <c r="A17" s="6" t="s">
        <v>124</v>
      </c>
      <c r="B17" s="7">
        <v>12</v>
      </c>
      <c r="C17" s="7">
        <f>(B17/B20)</f>
        <v>1</v>
      </c>
      <c r="D17" s="7">
        <f>(C17-1/K15)</f>
        <v>0.99680511182108622</v>
      </c>
      <c r="E17" s="7">
        <f>POWER((C17-1/K15),2)</f>
        <v>0.99362043095264818</v>
      </c>
      <c r="F17" s="5"/>
    </row>
    <row r="18" spans="1:14">
      <c r="A18" s="6" t="s">
        <v>125</v>
      </c>
      <c r="B18" s="7">
        <v>0</v>
      </c>
      <c r="C18" s="7">
        <f>(B18/B20)</f>
        <v>0</v>
      </c>
      <c r="D18" s="7">
        <f>(C18-1/K15)</f>
        <v>-3.1948881789137379E-3</v>
      </c>
      <c r="E18" s="7">
        <f>POWER((C18-1/K15),2)</f>
        <v>1.020731047576274E-5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K20)</f>
        <v>-0.99041533546325877</v>
      </c>
      <c r="E19" s="7">
        <f>PRODUCT((POWER((C19-1/K15),2)), K20)</f>
        <v>3.1642662474864495E-3</v>
      </c>
      <c r="F19" s="5"/>
    </row>
    <row r="20" spans="1:14">
      <c r="A20" s="1" t="s">
        <v>2</v>
      </c>
      <c r="B20" s="2">
        <f>SUM(B16:B19)</f>
        <v>12</v>
      </c>
      <c r="C20" s="1"/>
      <c r="D20" s="1"/>
      <c r="E20" s="2">
        <f>SUM(E16:E19)</f>
        <v>0.99680511182108611</v>
      </c>
      <c r="F20" s="2">
        <f>(1-(PRODUCT(K15,E20))/(K15-1))</f>
        <v>2.2204460492503131E-16</v>
      </c>
      <c r="J20" s="2" t="s">
        <v>79</v>
      </c>
      <c r="K20" s="2">
        <f>(K15-N15)</f>
        <v>310</v>
      </c>
    </row>
    <row r="22" spans="1:14" ht="17">
      <c r="A22" s="31" t="s">
        <v>161</v>
      </c>
      <c r="B22" s="31"/>
      <c r="C22" s="31"/>
      <c r="D22" s="31"/>
      <c r="E22" s="31"/>
      <c r="F22" s="31"/>
    </row>
    <row r="23" spans="1:14">
      <c r="A23" s="2" t="s">
        <v>0</v>
      </c>
      <c r="B23" s="2" t="s">
        <v>10</v>
      </c>
      <c r="C23" s="2" t="s">
        <v>1</v>
      </c>
      <c r="D23" s="1" t="s">
        <v>3</v>
      </c>
      <c r="E23" s="2" t="s">
        <v>4</v>
      </c>
      <c r="F23" s="2" t="s">
        <v>6</v>
      </c>
      <c r="J23" s="2" t="s">
        <v>5</v>
      </c>
      <c r="K23" s="2">
        <v>312</v>
      </c>
      <c r="M23" s="2" t="s">
        <v>78</v>
      </c>
      <c r="N23" s="2">
        <v>2</v>
      </c>
    </row>
    <row r="24" spans="1:14">
      <c r="A24" s="6" t="s">
        <v>286</v>
      </c>
      <c r="B24" s="7">
        <v>21</v>
      </c>
      <c r="C24" s="7">
        <f>(B24/B27)</f>
        <v>1</v>
      </c>
      <c r="D24" s="7">
        <f>(C24-1/K23)</f>
        <v>0.99679487179487181</v>
      </c>
      <c r="E24" s="7">
        <f>POWER((C24-1/K23),2)</f>
        <v>0.99360001643655493</v>
      </c>
      <c r="F24" s="5"/>
    </row>
    <row r="25" spans="1:14">
      <c r="A25" s="6" t="s">
        <v>285</v>
      </c>
      <c r="B25" s="7">
        <v>0</v>
      </c>
      <c r="C25" s="7">
        <f>(B25/B27)</f>
        <v>0</v>
      </c>
      <c r="D25" s="7">
        <f>(C25-1/K23)</f>
        <v>-3.205128205128205E-3</v>
      </c>
      <c r="E25" s="7">
        <f>POWER((C25-1/K23),2)</f>
        <v>1.0272846811308349E-5</v>
      </c>
      <c r="F25" s="5"/>
    </row>
    <row r="26" spans="1:14">
      <c r="A26" s="6" t="s">
        <v>77</v>
      </c>
      <c r="B26" s="7">
        <v>0</v>
      </c>
      <c r="C26" s="3">
        <v>0</v>
      </c>
      <c r="D26" s="7">
        <f>PRODUCT(((C26-1/K23)), K28)</f>
        <v>-0.9935897435897435</v>
      </c>
      <c r="E26" s="7">
        <f>PRODUCT((POWER((C26-1/K23),2)), K28)</f>
        <v>3.1845825115055879E-3</v>
      </c>
      <c r="F26" s="5"/>
    </row>
    <row r="27" spans="1:14">
      <c r="A27" s="1" t="s">
        <v>2</v>
      </c>
      <c r="B27" s="2">
        <f>SUM(B24:B26)</f>
        <v>21</v>
      </c>
      <c r="C27" s="1"/>
      <c r="D27" s="1"/>
      <c r="E27" s="2">
        <f>SUM(E24:E26)</f>
        <v>0.99679487179487181</v>
      </c>
      <c r="F27" s="2">
        <f>(1-(PRODUCT(K23,E27))/(K23-1))</f>
        <v>0</v>
      </c>
    </row>
    <row r="28" spans="1:14">
      <c r="J28" s="2" t="s">
        <v>79</v>
      </c>
      <c r="K28" s="2">
        <f>(K23-N23)</f>
        <v>310</v>
      </c>
    </row>
    <row r="30" spans="1:14" ht="17">
      <c r="A30" s="31" t="s">
        <v>212</v>
      </c>
      <c r="B30" s="31"/>
      <c r="C30" s="31"/>
      <c r="D30" s="31"/>
      <c r="E30" s="31"/>
      <c r="F30" s="31"/>
    </row>
    <row r="31" spans="1:14">
      <c r="A31" s="2" t="s">
        <v>0</v>
      </c>
      <c r="B31" s="2" t="s">
        <v>10</v>
      </c>
      <c r="C31" s="2" t="s">
        <v>1</v>
      </c>
      <c r="D31" s="1" t="s">
        <v>3</v>
      </c>
      <c r="E31" s="2" t="s">
        <v>4</v>
      </c>
      <c r="F31" s="2" t="s">
        <v>6</v>
      </c>
      <c r="J31" s="2" t="s">
        <v>5</v>
      </c>
      <c r="K31" s="2">
        <v>308</v>
      </c>
      <c r="M31" s="2" t="s">
        <v>78</v>
      </c>
      <c r="N31" s="2">
        <v>2</v>
      </c>
    </row>
    <row r="32" spans="1:14">
      <c r="A32" s="6" t="s">
        <v>123</v>
      </c>
      <c r="B32" s="7">
        <v>0</v>
      </c>
      <c r="C32" s="7">
        <f>(B32/B35)</f>
        <v>0</v>
      </c>
      <c r="D32" s="7">
        <f>(C32-1/K31)</f>
        <v>-3.246753246753247E-3</v>
      </c>
      <c r="E32" s="7">
        <f>POWER((C32-1/K31),2)</f>
        <v>1.0541406645302751E-5</v>
      </c>
      <c r="F32" s="5"/>
    </row>
    <row r="33" spans="1:14">
      <c r="A33" s="6" t="s">
        <v>124</v>
      </c>
      <c r="B33" s="7">
        <v>17</v>
      </c>
      <c r="C33" s="7">
        <f>(B33/B35)</f>
        <v>1</v>
      </c>
      <c r="D33" s="7">
        <f>(C33-1/K31)</f>
        <v>0.99675324675324672</v>
      </c>
      <c r="E33" s="7">
        <f>POWER((C33-1/K31),2)</f>
        <v>0.9935170349131387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PRODUCT(((C34-1/K31)), K36)</f>
        <v>-0.99350649350649356</v>
      </c>
      <c r="E34" s="7">
        <f>PRODUCT((POWER((C34-1/K31),2)), K36)</f>
        <v>3.2256704334626416E-3</v>
      </c>
      <c r="F34" s="5"/>
    </row>
    <row r="35" spans="1:14">
      <c r="A35" s="1" t="s">
        <v>2</v>
      </c>
      <c r="B35" s="2">
        <f>SUM(B32:B34)</f>
        <v>17</v>
      </c>
      <c r="C35" s="1"/>
      <c r="D35" s="1"/>
      <c r="E35" s="2">
        <f>SUM(E32:E34)</f>
        <v>0.99675324675324661</v>
      </c>
      <c r="F35" s="2">
        <f>(1-(PRODUCT(K31,E35))/(K31-1))</f>
        <v>2.2204460492503131E-16</v>
      </c>
    </row>
    <row r="36" spans="1:14">
      <c r="J36" s="2" t="s">
        <v>79</v>
      </c>
      <c r="K36" s="2">
        <f>(K31-N31)</f>
        <v>306</v>
      </c>
    </row>
    <row r="38" spans="1:14" ht="17">
      <c r="A38" s="31" t="s">
        <v>283</v>
      </c>
      <c r="B38" s="31"/>
      <c r="C38" s="31"/>
      <c r="D38" s="31"/>
      <c r="E38" s="31"/>
      <c r="F38" s="31"/>
    </row>
    <row r="39" spans="1:14">
      <c r="A39" s="2" t="s">
        <v>0</v>
      </c>
      <c r="B39" s="2" t="s">
        <v>71</v>
      </c>
      <c r="C39" s="2" t="s">
        <v>1</v>
      </c>
      <c r="D39" s="1" t="s">
        <v>3</v>
      </c>
      <c r="E39" s="2" t="s">
        <v>4</v>
      </c>
      <c r="F39" s="2" t="s">
        <v>6</v>
      </c>
      <c r="J39" s="2" t="s">
        <v>5</v>
      </c>
      <c r="K39" s="2">
        <v>313</v>
      </c>
      <c r="M39" s="2" t="s">
        <v>78</v>
      </c>
      <c r="N39" s="2">
        <v>3</v>
      </c>
    </row>
    <row r="40" spans="1:14">
      <c r="A40" s="6" t="s">
        <v>123</v>
      </c>
      <c r="B40" s="7">
        <v>17</v>
      </c>
      <c r="C40" s="7">
        <f>(B40/B44)</f>
        <v>0.85</v>
      </c>
      <c r="D40" s="7">
        <f>(C40-1/K39)</f>
        <v>0.8468051118210862</v>
      </c>
      <c r="E40" s="7">
        <f>POWER((C40-1/K39),2)</f>
        <v>0.71707889740632225</v>
      </c>
      <c r="F40" s="5"/>
    </row>
    <row r="41" spans="1:14">
      <c r="A41" s="6" t="s">
        <v>124</v>
      </c>
      <c r="B41" s="7">
        <v>0</v>
      </c>
      <c r="C41" s="7">
        <f>(B41/B44)</f>
        <v>0</v>
      </c>
      <c r="D41" s="7">
        <f>(C41-1/K39)</f>
        <v>-3.1948881789137379E-3</v>
      </c>
      <c r="E41" s="7">
        <f>POWER((C41-1/K39),2)</f>
        <v>1.020731047576274E-5</v>
      </c>
      <c r="F41" s="5"/>
    </row>
    <row r="42" spans="1:14">
      <c r="A42" s="6" t="s">
        <v>125</v>
      </c>
      <c r="B42" s="7">
        <v>3</v>
      </c>
      <c r="C42" s="7">
        <f>(B42/B44)</f>
        <v>0.15</v>
      </c>
      <c r="D42" s="7">
        <f>(C42-1/K39)</f>
        <v>0.14680511182108624</v>
      </c>
      <c r="E42" s="7">
        <f>POWER((C42-1/K39),2)</f>
        <v>2.1551740856801636E-2</v>
      </c>
      <c r="F42" s="5"/>
    </row>
    <row r="43" spans="1:14">
      <c r="A43" s="6" t="s">
        <v>77</v>
      </c>
      <c r="B43" s="7">
        <v>0</v>
      </c>
      <c r="C43" s="3">
        <v>0</v>
      </c>
      <c r="D43" s="7">
        <f>PRODUCT(((C43-1/K39)), K44)</f>
        <v>-0.99041533546325877</v>
      </c>
      <c r="E43" s="7">
        <f>PRODUCT((POWER((C43-1/K39),2)), K44)</f>
        <v>3.1642662474864495E-3</v>
      </c>
      <c r="F43" s="5"/>
    </row>
    <row r="44" spans="1:14">
      <c r="A44" s="1" t="s">
        <v>2</v>
      </c>
      <c r="B44" s="2">
        <f>SUM(B40:B43)</f>
        <v>20</v>
      </c>
      <c r="C44" s="1"/>
      <c r="D44" s="1"/>
      <c r="E44" s="2">
        <f>SUM(E40:E43)</f>
        <v>0.74180511182108611</v>
      </c>
      <c r="F44" s="2">
        <f>(1-(PRODUCT(K39,E44))/(K39-1))</f>
        <v>0.25581730769230782</v>
      </c>
      <c r="J44" s="2" t="s">
        <v>79</v>
      </c>
      <c r="K44" s="2">
        <f>(K39-N39)</f>
        <v>310</v>
      </c>
    </row>
    <row r="46" spans="1:14" ht="17">
      <c r="A46" s="31" t="s">
        <v>126</v>
      </c>
      <c r="B46" s="31"/>
      <c r="C46" s="31"/>
      <c r="D46" s="31"/>
      <c r="E46" s="31"/>
      <c r="F46" s="31"/>
    </row>
    <row r="47" spans="1:14">
      <c r="A47" s="2" t="s">
        <v>0</v>
      </c>
      <c r="B47" s="2" t="s">
        <v>71</v>
      </c>
      <c r="C47" s="2" t="s">
        <v>1</v>
      </c>
      <c r="D47" s="1" t="s">
        <v>3</v>
      </c>
      <c r="E47" s="2" t="s">
        <v>4</v>
      </c>
      <c r="F47" s="2" t="s">
        <v>6</v>
      </c>
      <c r="J47" s="2" t="s">
        <v>5</v>
      </c>
      <c r="K47" s="2">
        <v>313</v>
      </c>
      <c r="M47" s="2" t="s">
        <v>78</v>
      </c>
      <c r="N47" s="2">
        <v>3</v>
      </c>
    </row>
    <row r="48" spans="1:14">
      <c r="A48" s="6" t="s">
        <v>123</v>
      </c>
      <c r="B48" s="7">
        <v>17</v>
      </c>
      <c r="C48" s="7">
        <f>(B48/B52)</f>
        <v>0.85</v>
      </c>
      <c r="D48" s="7">
        <f>(C48-1/K47)</f>
        <v>0.8468051118210862</v>
      </c>
      <c r="E48" s="7">
        <f>POWER((C48-1/K47),2)</f>
        <v>0.71707889740632225</v>
      </c>
      <c r="F48" s="5"/>
    </row>
    <row r="49" spans="1:14">
      <c r="A49" s="6" t="s">
        <v>124</v>
      </c>
      <c r="B49" s="7">
        <v>0</v>
      </c>
      <c r="C49" s="7">
        <f>(B49/B52)</f>
        <v>0</v>
      </c>
      <c r="D49" s="7">
        <f>(C49-1/K47)</f>
        <v>-3.1948881789137379E-3</v>
      </c>
      <c r="E49" s="7">
        <f>POWER((C49-1/K47),2)</f>
        <v>1.020731047576274E-5</v>
      </c>
      <c r="F49" s="5"/>
    </row>
    <row r="50" spans="1:14">
      <c r="A50" s="6" t="s">
        <v>125</v>
      </c>
      <c r="B50" s="7">
        <v>3</v>
      </c>
      <c r="C50" s="7">
        <f>(B50/B52)</f>
        <v>0.15</v>
      </c>
      <c r="D50" s="7">
        <f>(C50-1/K47)</f>
        <v>0.14680511182108624</v>
      </c>
      <c r="E50" s="7">
        <f>POWER((C50-1/K47),2)</f>
        <v>2.1551740856801636E-2</v>
      </c>
      <c r="F50" s="5"/>
    </row>
    <row r="51" spans="1:14">
      <c r="A51" s="6" t="s">
        <v>77</v>
      </c>
      <c r="B51" s="7">
        <v>0</v>
      </c>
      <c r="C51" s="3">
        <v>0</v>
      </c>
      <c r="D51" s="7">
        <f>PRODUCT(((C51-1/K47)), K52)</f>
        <v>-0.99041533546325877</v>
      </c>
      <c r="E51" s="7">
        <f>PRODUCT((POWER((C51-1/K47),2)), K52)</f>
        <v>3.1642662474864495E-3</v>
      </c>
      <c r="F51" s="5"/>
    </row>
    <row r="52" spans="1:14">
      <c r="A52" s="1" t="s">
        <v>2</v>
      </c>
      <c r="B52" s="2">
        <f>SUM(B48:B51)</f>
        <v>20</v>
      </c>
      <c r="C52" s="1"/>
      <c r="D52" s="1"/>
      <c r="E52" s="2">
        <f>SUM(E48:E51)</f>
        <v>0.74180511182108611</v>
      </c>
      <c r="F52" s="2">
        <f>(1-(PRODUCT(K47,E52))/(K47-1))</f>
        <v>0.25581730769230782</v>
      </c>
      <c r="J52" s="2" t="s">
        <v>79</v>
      </c>
      <c r="K52" s="2">
        <f>(K47-N47)</f>
        <v>310</v>
      </c>
    </row>
    <row r="54" spans="1:14" ht="17">
      <c r="A54" s="31" t="s">
        <v>287</v>
      </c>
      <c r="B54" s="31"/>
      <c r="C54" s="31"/>
      <c r="D54" s="31"/>
      <c r="E54" s="31"/>
      <c r="F54" s="31"/>
    </row>
    <row r="55" spans="1:14">
      <c r="A55" s="2" t="s">
        <v>0</v>
      </c>
      <c r="B55" s="2" t="s">
        <v>71</v>
      </c>
      <c r="C55" s="2" t="s">
        <v>1</v>
      </c>
      <c r="D55" s="1" t="s">
        <v>3</v>
      </c>
      <c r="E55" s="2" t="s">
        <v>4</v>
      </c>
      <c r="F55" s="2" t="s">
        <v>6</v>
      </c>
      <c r="J55" s="2" t="s">
        <v>5</v>
      </c>
      <c r="K55" s="2">
        <v>312</v>
      </c>
      <c r="M55" s="2" t="s">
        <v>78</v>
      </c>
      <c r="N55" s="2">
        <v>2</v>
      </c>
    </row>
    <row r="56" spans="1:14">
      <c r="A56" s="6" t="s">
        <v>285</v>
      </c>
      <c r="B56" s="7">
        <v>18</v>
      </c>
      <c r="C56" s="7">
        <f>(B56/B59)</f>
        <v>1</v>
      </c>
      <c r="D56" s="7">
        <f>(C56-1/K55)</f>
        <v>0.99679487179487181</v>
      </c>
      <c r="E56" s="7">
        <f>POWER((C56-1/K55),2)</f>
        <v>0.99360001643655493</v>
      </c>
      <c r="F56" s="5"/>
    </row>
    <row r="57" spans="1:14">
      <c r="A57" s="6" t="s">
        <v>286</v>
      </c>
      <c r="B57" s="7">
        <v>0</v>
      </c>
      <c r="C57" s="7">
        <f>(B57/B59)</f>
        <v>0</v>
      </c>
      <c r="D57" s="7">
        <f>(C57-1/K55)</f>
        <v>-3.205128205128205E-3</v>
      </c>
      <c r="E57" s="7">
        <f>POWER((C57-1/K55),2)</f>
        <v>1.0272846811308349E-5</v>
      </c>
      <c r="F57" s="5"/>
    </row>
    <row r="58" spans="1:14">
      <c r="A58" s="6" t="s">
        <v>77</v>
      </c>
      <c r="B58" s="7">
        <v>0</v>
      </c>
      <c r="C58" s="3">
        <v>0</v>
      </c>
      <c r="D58" s="7">
        <f>PRODUCT(((C58-1/K55)), K60)</f>
        <v>-0.9935897435897435</v>
      </c>
      <c r="E58" s="7">
        <f>PRODUCT((POWER((C58-1/K55),2)), K60)</f>
        <v>3.1845825115055879E-3</v>
      </c>
      <c r="F58" s="5"/>
    </row>
    <row r="59" spans="1:14">
      <c r="A59" s="1" t="s">
        <v>2</v>
      </c>
      <c r="B59" s="2">
        <f>SUM(B56:B58)</f>
        <v>18</v>
      </c>
      <c r="C59" s="1"/>
      <c r="D59" s="1"/>
      <c r="E59" s="2">
        <f>SUM(E56:E58)</f>
        <v>0.99679487179487181</v>
      </c>
      <c r="F59" s="2">
        <f>(1-(PRODUCT(K55,E59))/(K55-1))</f>
        <v>0</v>
      </c>
    </row>
    <row r="60" spans="1:14">
      <c r="J60" s="2" t="s">
        <v>79</v>
      </c>
      <c r="K60" s="2">
        <f>(K55-N55)</f>
        <v>310</v>
      </c>
    </row>
    <row r="62" spans="1:14" ht="17">
      <c r="A62" s="31" t="s">
        <v>289</v>
      </c>
      <c r="B62" s="31"/>
      <c r="C62" s="31"/>
      <c r="D62" s="31"/>
      <c r="E62" s="31"/>
      <c r="F62" s="31"/>
    </row>
    <row r="63" spans="1:14">
      <c r="A63" s="2" t="s">
        <v>0</v>
      </c>
      <c r="B63" s="2" t="s">
        <v>71</v>
      </c>
      <c r="C63" s="2" t="s">
        <v>1</v>
      </c>
      <c r="D63" s="1" t="s">
        <v>3</v>
      </c>
      <c r="E63" s="2" t="s">
        <v>4</v>
      </c>
      <c r="F63" s="2" t="s">
        <v>6</v>
      </c>
      <c r="J63" s="2" t="s">
        <v>5</v>
      </c>
      <c r="K63" s="2">
        <v>308</v>
      </c>
      <c r="M63" s="2" t="s">
        <v>78</v>
      </c>
      <c r="N63" s="2">
        <v>2</v>
      </c>
    </row>
    <row r="64" spans="1:14">
      <c r="A64" s="6" t="s">
        <v>123</v>
      </c>
      <c r="B64" s="7">
        <v>17</v>
      </c>
      <c r="C64" s="7">
        <f>(B64/B67)</f>
        <v>1</v>
      </c>
      <c r="D64" s="7">
        <f>(C64-1/K63)</f>
        <v>0.99675324675324672</v>
      </c>
      <c r="E64" s="7">
        <f>POWER((C64-1/K63),2)</f>
        <v>0.9935170349131387</v>
      </c>
      <c r="F64" s="5"/>
    </row>
    <row r="65" spans="1:15">
      <c r="A65" s="6" t="s">
        <v>124</v>
      </c>
      <c r="B65" s="7">
        <v>0</v>
      </c>
      <c r="C65" s="7">
        <f>(B65/B67)</f>
        <v>0</v>
      </c>
      <c r="D65" s="7">
        <f>(C65-1/K63)</f>
        <v>-3.246753246753247E-3</v>
      </c>
      <c r="E65" s="7">
        <f>POWER((C65-1/K63),2)</f>
        <v>1.0541406645302751E-5</v>
      </c>
      <c r="F65" s="5"/>
    </row>
    <row r="66" spans="1:15">
      <c r="A66" s="6" t="s">
        <v>77</v>
      </c>
      <c r="B66" s="7">
        <v>0</v>
      </c>
      <c r="C66" s="3">
        <v>0</v>
      </c>
      <c r="D66" s="7">
        <f>PRODUCT(((C66-1/K63)), K68)</f>
        <v>-0.99350649350649356</v>
      </c>
      <c r="E66" s="7">
        <f>PRODUCT((POWER((C66-1/K63),2)), K68)</f>
        <v>3.2256704334626416E-3</v>
      </c>
      <c r="F66" s="5"/>
    </row>
    <row r="67" spans="1:15">
      <c r="A67" s="1" t="s">
        <v>2</v>
      </c>
      <c r="B67" s="2">
        <f>SUM(B64:B66)</f>
        <v>17</v>
      </c>
      <c r="C67" s="1"/>
      <c r="D67" s="1"/>
      <c r="E67" s="2">
        <f>SUM(E64:E66)</f>
        <v>0.99675324675324661</v>
      </c>
      <c r="F67" s="2">
        <f>(1-(PRODUCT(K63,E67))/(K63-1))</f>
        <v>2.2204460492503131E-16</v>
      </c>
    </row>
    <row r="68" spans="1:15">
      <c r="J68" s="2" t="s">
        <v>79</v>
      </c>
      <c r="K68" s="2">
        <f>(K63-N63)</f>
        <v>306</v>
      </c>
    </row>
    <row r="70" spans="1:15" ht="17">
      <c r="A70" s="31" t="s">
        <v>284</v>
      </c>
      <c r="B70" s="31"/>
      <c r="C70" s="31"/>
      <c r="D70" s="31"/>
      <c r="E70" s="31"/>
      <c r="F70" s="31"/>
    </row>
    <row r="71" spans="1:15">
      <c r="A71" s="2" t="s">
        <v>0</v>
      </c>
      <c r="B71" s="2" t="s">
        <v>30</v>
      </c>
      <c r="C71" s="2" t="s">
        <v>72</v>
      </c>
      <c r="D71" s="2" t="s">
        <v>8</v>
      </c>
      <c r="E71" s="2" t="s">
        <v>24</v>
      </c>
      <c r="F71" s="2" t="s">
        <v>25</v>
      </c>
      <c r="G71" s="1" t="s">
        <v>26</v>
      </c>
      <c r="H71" s="2" t="s">
        <v>73</v>
      </c>
      <c r="I71" s="2" t="s">
        <v>74</v>
      </c>
      <c r="J71" s="1" t="s">
        <v>75</v>
      </c>
      <c r="K71" s="2" t="s">
        <v>18</v>
      </c>
      <c r="N71" s="2" t="s">
        <v>7</v>
      </c>
      <c r="O71" s="2">
        <v>2</v>
      </c>
    </row>
    <row r="72" spans="1:15">
      <c r="A72" s="6" t="s">
        <v>123</v>
      </c>
      <c r="B72" s="10">
        <v>0</v>
      </c>
      <c r="C72" s="10">
        <v>17</v>
      </c>
      <c r="D72" s="7">
        <f>SUM(B72:C72)</f>
        <v>17</v>
      </c>
      <c r="E72" s="7">
        <f>(B72/D72)</f>
        <v>0</v>
      </c>
      <c r="F72" s="7">
        <f>(E72-1/O71)</f>
        <v>-0.5</v>
      </c>
      <c r="G72" s="7">
        <f>POWER((E72-1/O71),2)</f>
        <v>0.25</v>
      </c>
      <c r="H72" s="7">
        <f>(C72/D72)</f>
        <v>1</v>
      </c>
      <c r="I72" s="7">
        <f>(H72-1/O71)</f>
        <v>0.5</v>
      </c>
      <c r="J72" s="7">
        <f>POWER((H72-1/O71),2)</f>
        <v>0.25</v>
      </c>
      <c r="K72" s="7">
        <f>(1-(PRODUCT(O71,(G72+J72)))/(O71-1))</f>
        <v>0</v>
      </c>
    </row>
    <row r="73" spans="1:15">
      <c r="A73" s="6" t="s">
        <v>124</v>
      </c>
      <c r="B73" s="10">
        <v>12</v>
      </c>
      <c r="C73" s="10">
        <v>0</v>
      </c>
      <c r="D73" s="7">
        <f>SUM(B73:C73)</f>
        <v>12</v>
      </c>
      <c r="E73" s="7">
        <f>(B73/D73)</f>
        <v>1</v>
      </c>
      <c r="F73" s="7">
        <f>(E73-1/O71)</f>
        <v>0.5</v>
      </c>
      <c r="G73" s="7">
        <f>POWER((E73-1/O71),2)</f>
        <v>0.25</v>
      </c>
      <c r="H73" s="7">
        <f>(C73/D73)</f>
        <v>0</v>
      </c>
      <c r="I73" s="7">
        <f>(H73-1/O71)</f>
        <v>-0.5</v>
      </c>
      <c r="J73" s="7">
        <f>POWER((H73-1/O71),2)</f>
        <v>0.25</v>
      </c>
      <c r="K73" s="7">
        <f>(1-(PRODUCT(O71,(G73+J73)))/(O71-1))</f>
        <v>0</v>
      </c>
    </row>
    <row r="74" spans="1:15">
      <c r="A74" s="6" t="s">
        <v>125</v>
      </c>
      <c r="B74" s="10">
        <v>0</v>
      </c>
      <c r="C74" s="10">
        <v>3</v>
      </c>
      <c r="D74" s="7">
        <f>SUM(B74:C74)</f>
        <v>3</v>
      </c>
      <c r="E74" s="7">
        <f>(B74/D74)</f>
        <v>0</v>
      </c>
      <c r="F74" s="7">
        <f>(E74-1/O71)</f>
        <v>-0.5</v>
      </c>
      <c r="G74" s="7">
        <f>POWER((E74-1/O71),2)</f>
        <v>0.25</v>
      </c>
      <c r="H74" s="7">
        <f>(C74/D74)</f>
        <v>1</v>
      </c>
      <c r="I74" s="7">
        <f>(H74-1/O71)</f>
        <v>0.5</v>
      </c>
      <c r="J74" s="7">
        <f>POWER((H74-1/O71),2)</f>
        <v>0.25</v>
      </c>
      <c r="K74" s="7">
        <f>(1-(PRODUCT(O71,(G74+J74)))/(O71-1))</f>
        <v>0</v>
      </c>
    </row>
    <row r="75" spans="1:15">
      <c r="A75" s="1" t="s">
        <v>2</v>
      </c>
      <c r="B75" s="2">
        <f>SUM(B72:B74)</f>
        <v>12</v>
      </c>
      <c r="C75" s="2">
        <f>SUM(C72:C74)</f>
        <v>20</v>
      </c>
      <c r="D75" s="2">
        <f>SUM(D72:D74)</f>
        <v>32</v>
      </c>
      <c r="E75" s="1"/>
      <c r="F75" s="1"/>
      <c r="G75" s="2"/>
      <c r="H75" s="1"/>
      <c r="I75" s="1"/>
      <c r="J75" s="2"/>
      <c r="K75" s="2">
        <f>SUM(K72:K74)/O75</f>
        <v>0</v>
      </c>
      <c r="N75" s="2" t="s">
        <v>32</v>
      </c>
      <c r="O75" s="2">
        <v>3</v>
      </c>
    </row>
    <row r="77" spans="1:15" ht="17">
      <c r="A77" s="31" t="s">
        <v>127</v>
      </c>
      <c r="B77" s="31"/>
      <c r="C77" s="31"/>
      <c r="D77" s="31"/>
      <c r="E77" s="31"/>
      <c r="F77" s="31"/>
    </row>
    <row r="78" spans="1:15">
      <c r="A78" s="2" t="s">
        <v>0</v>
      </c>
      <c r="B78" s="2" t="s">
        <v>30</v>
      </c>
      <c r="C78" s="2" t="s">
        <v>72</v>
      </c>
      <c r="D78" s="2" t="s">
        <v>8</v>
      </c>
      <c r="E78" s="2" t="s">
        <v>24</v>
      </c>
      <c r="F78" s="2" t="s">
        <v>25</v>
      </c>
      <c r="G78" s="1" t="s">
        <v>26</v>
      </c>
      <c r="H78" s="2" t="s">
        <v>73</v>
      </c>
      <c r="I78" s="2" t="s">
        <v>74</v>
      </c>
      <c r="J78" s="1" t="s">
        <v>75</v>
      </c>
      <c r="K78" s="2" t="s">
        <v>18</v>
      </c>
      <c r="N78" s="2" t="s">
        <v>7</v>
      </c>
      <c r="O78" s="2">
        <v>2</v>
      </c>
    </row>
    <row r="79" spans="1:15">
      <c r="A79" s="6" t="s">
        <v>123</v>
      </c>
      <c r="B79" s="10">
        <v>0</v>
      </c>
      <c r="C79" s="10">
        <v>17</v>
      </c>
      <c r="D79" s="7">
        <f>SUM(B79:C79)</f>
        <v>17</v>
      </c>
      <c r="E79" s="7">
        <f>(B79/D79)</f>
        <v>0</v>
      </c>
      <c r="F79" s="7">
        <f>(E79-1/O78)</f>
        <v>-0.5</v>
      </c>
      <c r="G79" s="7">
        <f>POWER((E79-1/O78),2)</f>
        <v>0.25</v>
      </c>
      <c r="H79" s="7">
        <f>(C79/D79)</f>
        <v>1</v>
      </c>
      <c r="I79" s="7">
        <f>(H79-1/O78)</f>
        <v>0.5</v>
      </c>
      <c r="J79" s="7">
        <f>POWER((H79-1/O78),2)</f>
        <v>0.25</v>
      </c>
      <c r="K79" s="7">
        <f>(1-(PRODUCT(O78,(G79+J79)))/(O78-1))</f>
        <v>0</v>
      </c>
    </row>
    <row r="80" spans="1:15">
      <c r="A80" s="6" t="s">
        <v>124</v>
      </c>
      <c r="B80" s="10">
        <v>12</v>
      </c>
      <c r="C80" s="10">
        <v>0</v>
      </c>
      <c r="D80" s="7">
        <f>SUM(B80:C80)</f>
        <v>12</v>
      </c>
      <c r="E80" s="7">
        <f>(B80/D80)</f>
        <v>1</v>
      </c>
      <c r="F80" s="7">
        <f>(E80-1/O78)</f>
        <v>0.5</v>
      </c>
      <c r="G80" s="7">
        <f>POWER((E80-1/O78),2)</f>
        <v>0.25</v>
      </c>
      <c r="H80" s="7">
        <f>(C80/D80)</f>
        <v>0</v>
      </c>
      <c r="I80" s="7">
        <f>(H80-1/O78)</f>
        <v>-0.5</v>
      </c>
      <c r="J80" s="7">
        <f>POWER((H80-1/O78),2)</f>
        <v>0.25</v>
      </c>
      <c r="K80" s="7">
        <f>(1-(PRODUCT(O78,(G80+J80)))/(O78-1))</f>
        <v>0</v>
      </c>
    </row>
    <row r="81" spans="1:15">
      <c r="A81" s="6" t="s">
        <v>125</v>
      </c>
      <c r="B81" s="10">
        <v>0</v>
      </c>
      <c r="C81" s="10">
        <v>3</v>
      </c>
      <c r="D81" s="7">
        <f>SUM(B81:C81)</f>
        <v>3</v>
      </c>
      <c r="E81" s="7">
        <f>(B81/D81)</f>
        <v>0</v>
      </c>
      <c r="F81" s="7">
        <f>(E81-1/O78)</f>
        <v>-0.5</v>
      </c>
      <c r="G81" s="7">
        <f>POWER((E81-1/O78),2)</f>
        <v>0.25</v>
      </c>
      <c r="H81" s="7">
        <f>(C81/D81)</f>
        <v>1</v>
      </c>
      <c r="I81" s="7">
        <f>(H81-1/O78)</f>
        <v>0.5</v>
      </c>
      <c r="J81" s="7">
        <f>POWER((H81-1/O78),2)</f>
        <v>0.25</v>
      </c>
      <c r="K81" s="7">
        <f>(1-(PRODUCT(O78,(G81+J81)))/(O78-1))</f>
        <v>0</v>
      </c>
    </row>
    <row r="82" spans="1:15">
      <c r="A82" s="1" t="s">
        <v>2</v>
      </c>
      <c r="B82" s="2">
        <f>SUM(B79:B81)</f>
        <v>12</v>
      </c>
      <c r="C82" s="2">
        <f>SUM(C79:C81)</f>
        <v>20</v>
      </c>
      <c r="D82" s="2">
        <f>SUM(D79:D81)</f>
        <v>32</v>
      </c>
      <c r="E82" s="1"/>
      <c r="F82" s="1"/>
      <c r="G82" s="2"/>
      <c r="H82" s="1"/>
      <c r="I82" s="1"/>
      <c r="J82" s="2"/>
      <c r="K82" s="2">
        <f>SUM(K79:K81)/O82</f>
        <v>0</v>
      </c>
      <c r="N82" s="2" t="s">
        <v>32</v>
      </c>
      <c r="O82" s="2">
        <v>3</v>
      </c>
    </row>
    <row r="84" spans="1:15" ht="17">
      <c r="A84" s="31" t="s">
        <v>288</v>
      </c>
      <c r="B84" s="31"/>
      <c r="C84" s="31"/>
      <c r="D84" s="31"/>
      <c r="E84" s="31"/>
      <c r="F84" s="31"/>
    </row>
    <row r="85" spans="1:15">
      <c r="A85" s="2" t="s">
        <v>0</v>
      </c>
      <c r="B85" s="2" t="s">
        <v>30</v>
      </c>
      <c r="C85" s="2" t="s">
        <v>72</v>
      </c>
      <c r="D85" s="2" t="s">
        <v>8</v>
      </c>
      <c r="E85" s="2" t="s">
        <v>24</v>
      </c>
      <c r="F85" s="2" t="s">
        <v>25</v>
      </c>
      <c r="G85" s="1" t="s">
        <v>26</v>
      </c>
      <c r="H85" s="2" t="s">
        <v>73</v>
      </c>
      <c r="I85" s="2" t="s">
        <v>74</v>
      </c>
      <c r="J85" s="1" t="s">
        <v>75</v>
      </c>
      <c r="K85" s="2" t="s">
        <v>18</v>
      </c>
      <c r="N85" s="2" t="s">
        <v>7</v>
      </c>
      <c r="O85" s="2">
        <v>2</v>
      </c>
    </row>
    <row r="86" spans="1:15">
      <c r="A86" s="6" t="s">
        <v>285</v>
      </c>
      <c r="B86" s="10">
        <v>0</v>
      </c>
      <c r="C86" s="10">
        <v>18</v>
      </c>
      <c r="D86" s="7">
        <f>SUM(B86:C86)</f>
        <v>18</v>
      </c>
      <c r="E86" s="7">
        <f>(B86/D86)</f>
        <v>0</v>
      </c>
      <c r="F86" s="7">
        <f>(E86-1/O85)</f>
        <v>-0.5</v>
      </c>
      <c r="G86" s="7">
        <f>POWER((E86-1/O85),2)</f>
        <v>0.25</v>
      </c>
      <c r="H86" s="7">
        <f>(C86/D86)</f>
        <v>1</v>
      </c>
      <c r="I86" s="7">
        <f>(H86-1/O85)</f>
        <v>0.5</v>
      </c>
      <c r="J86" s="7">
        <f>POWER((H86-1/O85),2)</f>
        <v>0.25</v>
      </c>
      <c r="K86" s="7">
        <f>(1-(PRODUCT(O85,(G86+J86)))/(O85-1))</f>
        <v>0</v>
      </c>
    </row>
    <row r="87" spans="1:15">
      <c r="A87" s="6" t="s">
        <v>286</v>
      </c>
      <c r="B87" s="10">
        <v>21</v>
      </c>
      <c r="C87" s="10">
        <v>0</v>
      </c>
      <c r="D87" s="7">
        <f>SUM(B87:C87)</f>
        <v>21</v>
      </c>
      <c r="E87" s="7">
        <f>(B87/D87)</f>
        <v>1</v>
      </c>
      <c r="F87" s="7">
        <f>(E87-1/O85)</f>
        <v>0.5</v>
      </c>
      <c r="G87" s="7">
        <f>POWER((E87-1/O85),2)</f>
        <v>0.25</v>
      </c>
      <c r="H87" s="7">
        <f>(C87/D87)</f>
        <v>0</v>
      </c>
      <c r="I87" s="7">
        <f>(H87-1/O85)</f>
        <v>-0.5</v>
      </c>
      <c r="J87" s="7">
        <f>POWER((H87-1/O85),2)</f>
        <v>0.25</v>
      </c>
      <c r="K87" s="7">
        <f>(1-(PRODUCT(O85,(G87+J87)))/(O85-1))</f>
        <v>0</v>
      </c>
    </row>
    <row r="88" spans="1:15">
      <c r="A88" s="1" t="s">
        <v>2</v>
      </c>
      <c r="B88" s="2">
        <f>SUM(B86:B87)</f>
        <v>21</v>
      </c>
      <c r="C88" s="2">
        <f>SUM(C86:C87)</f>
        <v>18</v>
      </c>
      <c r="D88" s="2">
        <f>SUM(D86:D87)</f>
        <v>39</v>
      </c>
      <c r="E88" s="1"/>
      <c r="F88" s="1"/>
      <c r="G88" s="2"/>
      <c r="H88" s="1"/>
      <c r="I88" s="1"/>
      <c r="J88" s="2"/>
      <c r="K88" s="2">
        <f>SUM(K86:K87)/O89</f>
        <v>0</v>
      </c>
    </row>
    <row r="89" spans="1:15">
      <c r="N89" s="2" t="s">
        <v>32</v>
      </c>
      <c r="O89" s="2">
        <v>3</v>
      </c>
    </row>
    <row r="91" spans="1:15" ht="17">
      <c r="A91" s="31" t="s">
        <v>290</v>
      </c>
      <c r="B91" s="31"/>
      <c r="C91" s="31"/>
      <c r="D91" s="31"/>
      <c r="E91" s="31"/>
      <c r="F91" s="31"/>
    </row>
    <row r="92" spans="1:15">
      <c r="A92" s="2" t="s">
        <v>0</v>
      </c>
      <c r="B92" s="2" t="s">
        <v>30</v>
      </c>
      <c r="C92" s="2" t="s">
        <v>72</v>
      </c>
      <c r="D92" s="2" t="s">
        <v>8</v>
      </c>
      <c r="E92" s="2" t="s">
        <v>24</v>
      </c>
      <c r="F92" s="2" t="s">
        <v>25</v>
      </c>
      <c r="G92" s="1" t="s">
        <v>26</v>
      </c>
      <c r="H92" s="2" t="s">
        <v>73</v>
      </c>
      <c r="I92" s="2" t="s">
        <v>74</v>
      </c>
      <c r="J92" s="1" t="s">
        <v>75</v>
      </c>
      <c r="K92" s="2" t="s">
        <v>18</v>
      </c>
      <c r="N92" s="2" t="s">
        <v>7</v>
      </c>
      <c r="O92" s="2">
        <v>2</v>
      </c>
    </row>
    <row r="93" spans="1:15">
      <c r="A93" s="6" t="s">
        <v>123</v>
      </c>
      <c r="B93" s="10">
        <v>0</v>
      </c>
      <c r="C93" s="10">
        <v>17</v>
      </c>
      <c r="D93" s="7">
        <f>SUM(B93:C93)</f>
        <v>17</v>
      </c>
      <c r="E93" s="7">
        <f>(B93/D93)</f>
        <v>0</v>
      </c>
      <c r="F93" s="7">
        <f>(E93-1/O92)</f>
        <v>-0.5</v>
      </c>
      <c r="G93" s="7">
        <f>POWER((E93-1/O92),2)</f>
        <v>0.25</v>
      </c>
      <c r="H93" s="7">
        <f>(C93/D93)</f>
        <v>1</v>
      </c>
      <c r="I93" s="7">
        <f>(H93-1/O92)</f>
        <v>0.5</v>
      </c>
      <c r="J93" s="7">
        <f>POWER((H93-1/O92),2)</f>
        <v>0.25</v>
      </c>
      <c r="K93" s="7">
        <f>(1-(PRODUCT(O92,(G93+J93)))/(O92-1))</f>
        <v>0</v>
      </c>
    </row>
    <row r="94" spans="1:15">
      <c r="A94" s="6" t="s">
        <v>124</v>
      </c>
      <c r="B94" s="10">
        <v>18</v>
      </c>
      <c r="C94" s="10">
        <v>0</v>
      </c>
      <c r="D94" s="7">
        <f>SUM(B94:C94)</f>
        <v>18</v>
      </c>
      <c r="E94" s="7">
        <f>(B94/D94)</f>
        <v>1</v>
      </c>
      <c r="F94" s="7">
        <f>(E94-1/O92)</f>
        <v>0.5</v>
      </c>
      <c r="G94" s="7">
        <f>POWER((E94-1/O92),2)</f>
        <v>0.25</v>
      </c>
      <c r="H94" s="7">
        <f>(C94/D94)</f>
        <v>0</v>
      </c>
      <c r="I94" s="7">
        <f>(H94-1/O92)</f>
        <v>-0.5</v>
      </c>
      <c r="J94" s="7">
        <f>POWER((H94-1/O92),2)</f>
        <v>0.25</v>
      </c>
      <c r="K94" s="7">
        <f>(1-(PRODUCT(O92,(G94+J94)))/(O92-1))</f>
        <v>0</v>
      </c>
    </row>
    <row r="95" spans="1:15">
      <c r="A95" s="1" t="s">
        <v>2</v>
      </c>
      <c r="B95" s="2">
        <f>SUM(B93:B94)</f>
        <v>18</v>
      </c>
      <c r="C95" s="2">
        <f>SUM(C93:C94)</f>
        <v>17</v>
      </c>
      <c r="D95" s="2">
        <f>SUM(D93:D94)</f>
        <v>35</v>
      </c>
      <c r="E95" s="1"/>
      <c r="F95" s="1"/>
      <c r="G95" s="2"/>
      <c r="H95" s="1"/>
      <c r="I95" s="1"/>
      <c r="J95" s="2"/>
      <c r="K95" s="2">
        <f>SUM(K93:K94)/O96</f>
        <v>0</v>
      </c>
    </row>
    <row r="96" spans="1:15">
      <c r="N96" s="2" t="s">
        <v>32</v>
      </c>
      <c r="O96" s="2">
        <v>2</v>
      </c>
    </row>
  </sheetData>
  <mergeCells count="13">
    <mergeCell ref="A91:F91"/>
    <mergeCell ref="E4:G4"/>
    <mergeCell ref="A14:F14"/>
    <mergeCell ref="A30:F30"/>
    <mergeCell ref="A46:F46"/>
    <mergeCell ref="A62:F62"/>
    <mergeCell ref="A6:F6"/>
    <mergeCell ref="A22:F22"/>
    <mergeCell ref="A38:F38"/>
    <mergeCell ref="A54:F54"/>
    <mergeCell ref="A77:F77"/>
    <mergeCell ref="A84:F84"/>
    <mergeCell ref="A70:F70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36.1640625" customWidth="1"/>
    <col min="2" max="2" width="23.5" customWidth="1"/>
    <col min="3" max="3" width="25.1640625" customWidth="1"/>
    <col min="4" max="4" width="17.83203125" customWidth="1"/>
    <col min="5" max="5" width="15.83203125" customWidth="1"/>
    <col min="6" max="6" width="16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20</v>
      </c>
    </row>
    <row r="4" spans="1:14" ht="18">
      <c r="E4" s="32" t="s">
        <v>137</v>
      </c>
      <c r="F4" s="32"/>
      <c r="G4" s="32"/>
    </row>
    <row r="6" spans="1:14" ht="17">
      <c r="A6" s="31" t="s">
        <v>160</v>
      </c>
      <c r="B6" s="31"/>
      <c r="C6" s="31"/>
      <c r="D6" s="31"/>
      <c r="E6" s="31"/>
      <c r="F6" s="31"/>
    </row>
    <row r="7" spans="1:14">
      <c r="A7" s="2" t="s">
        <v>0</v>
      </c>
      <c r="B7" s="2" t="s">
        <v>10</v>
      </c>
      <c r="C7" s="2" t="s">
        <v>1</v>
      </c>
      <c r="D7" s="1" t="s">
        <v>3</v>
      </c>
      <c r="E7" s="2" t="s">
        <v>4</v>
      </c>
      <c r="F7" s="2" t="s">
        <v>6</v>
      </c>
      <c r="J7" s="2" t="s">
        <v>5</v>
      </c>
      <c r="K7" s="2">
        <v>313</v>
      </c>
      <c r="M7" s="2" t="s">
        <v>78</v>
      </c>
      <c r="N7" s="2">
        <v>3</v>
      </c>
    </row>
    <row r="8" spans="1:14">
      <c r="A8" s="6" t="s">
        <v>144</v>
      </c>
      <c r="B8" s="7">
        <v>0</v>
      </c>
      <c r="C8" s="7">
        <f>(B8/B12)</f>
        <v>0</v>
      </c>
      <c r="D8" s="7">
        <f>(C8-1/K7)</f>
        <v>-3.1948881789137379E-3</v>
      </c>
      <c r="E8" s="7">
        <f>POWER((C8-1/K7),2)</f>
        <v>1.020731047576274E-5</v>
      </c>
      <c r="F8" s="5"/>
    </row>
    <row r="9" spans="1:14">
      <c r="A9" s="6" t="s">
        <v>145</v>
      </c>
      <c r="B9" s="7">
        <v>12</v>
      </c>
      <c r="C9" s="7">
        <f>(B9/B12)</f>
        <v>1</v>
      </c>
      <c r="D9" s="7">
        <f>(C9-1/K7)</f>
        <v>0.99680511182108622</v>
      </c>
      <c r="E9" s="7">
        <f>POWER((C9-1/K7),2)</f>
        <v>0.99362043095264818</v>
      </c>
      <c r="F9" s="5"/>
    </row>
    <row r="10" spans="1:14">
      <c r="A10" s="6" t="s">
        <v>146</v>
      </c>
      <c r="B10" s="7">
        <v>0</v>
      </c>
      <c r="C10" s="7">
        <f>(B10/B12)</f>
        <v>0</v>
      </c>
      <c r="D10" s="7">
        <f>(C10-1/K7)</f>
        <v>-3.1948881789137379E-3</v>
      </c>
      <c r="E10" s="7">
        <f>POWER((C10-1/K7),2)</f>
        <v>1.020731047576274E-5</v>
      </c>
      <c r="F10" s="5"/>
    </row>
    <row r="11" spans="1:14">
      <c r="A11" s="6" t="s">
        <v>77</v>
      </c>
      <c r="B11" s="7">
        <v>0</v>
      </c>
      <c r="C11" s="3">
        <v>0</v>
      </c>
      <c r="D11" s="7">
        <f>PRODUCT(((C11-1/K7)), K12)</f>
        <v>-0.99041533546325877</v>
      </c>
      <c r="E11" s="7">
        <f>PRODUCT((POWER((C11-1/K7),2)), K12)</f>
        <v>3.1642662474864495E-3</v>
      </c>
      <c r="F11" s="5"/>
    </row>
    <row r="12" spans="1:14">
      <c r="A12" s="1" t="s">
        <v>2</v>
      </c>
      <c r="B12" s="2">
        <f>SUM(B8:B11)</f>
        <v>12</v>
      </c>
      <c r="C12" s="1"/>
      <c r="D12" s="1"/>
      <c r="E12" s="2">
        <f>SUM(E8:E11)</f>
        <v>0.99680511182108611</v>
      </c>
      <c r="F12" s="2">
        <f>(1-(PRODUCT(K7,E12))/(K7-1))</f>
        <v>2.2204460492503131E-16</v>
      </c>
      <c r="J12" s="2" t="s">
        <v>79</v>
      </c>
      <c r="K12" s="2">
        <f>(K7-N7)</f>
        <v>310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313</v>
      </c>
      <c r="M15" s="2" t="s">
        <v>78</v>
      </c>
      <c r="N15" s="2">
        <v>3</v>
      </c>
    </row>
    <row r="16" spans="1:14">
      <c r="A16" s="6" t="s">
        <v>144</v>
      </c>
      <c r="B16" s="7">
        <v>0</v>
      </c>
      <c r="C16" s="7">
        <f>(B16/B20)</f>
        <v>0</v>
      </c>
      <c r="D16" s="7">
        <f>(C16-1/K15)</f>
        <v>-3.1948881789137379E-3</v>
      </c>
      <c r="E16" s="7">
        <f>POWER((C16-1/K15),2)</f>
        <v>1.020731047576274E-5</v>
      </c>
      <c r="F16" s="5"/>
    </row>
    <row r="17" spans="1:14">
      <c r="A17" s="6" t="s">
        <v>145</v>
      </c>
      <c r="B17" s="7">
        <v>10</v>
      </c>
      <c r="C17" s="7">
        <f>(B17/B20)</f>
        <v>1</v>
      </c>
      <c r="D17" s="7">
        <f>(C17-1/K15)</f>
        <v>0.99680511182108622</v>
      </c>
      <c r="E17" s="7">
        <f>POWER((C17-1/K15),2)</f>
        <v>0.99362043095264818</v>
      </c>
      <c r="F17" s="5"/>
    </row>
    <row r="18" spans="1:14">
      <c r="A18" s="6" t="s">
        <v>146</v>
      </c>
      <c r="B18" s="7">
        <v>0</v>
      </c>
      <c r="C18" s="7">
        <f>(B18/B20)</f>
        <v>0</v>
      </c>
      <c r="D18" s="7">
        <f>(C18-1/K15)</f>
        <v>-3.1948881789137379E-3</v>
      </c>
      <c r="E18" s="7">
        <f>POWER((C18-1/K15),2)</f>
        <v>1.020731047576274E-5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K20)</f>
        <v>-0.99041533546325877</v>
      </c>
      <c r="E19" s="7">
        <f>PRODUCT((POWER((C19-1/K15),2)), K20)</f>
        <v>3.1642662474864495E-3</v>
      </c>
      <c r="F19" s="5"/>
    </row>
    <row r="20" spans="1:14">
      <c r="A20" s="1" t="s">
        <v>2</v>
      </c>
      <c r="B20" s="2">
        <f>SUM(B16:B19)</f>
        <v>10</v>
      </c>
      <c r="C20" s="1"/>
      <c r="D20" s="1"/>
      <c r="E20" s="2">
        <f>SUM(E16:E19)</f>
        <v>0.99680511182108611</v>
      </c>
      <c r="F20" s="2">
        <f>(1-(PRODUCT(K15,E20))/(K15-1))</f>
        <v>2.2204460492503131E-16</v>
      </c>
      <c r="J20" s="2" t="s">
        <v>79</v>
      </c>
      <c r="K20" s="2">
        <f>(K15-N15)</f>
        <v>310</v>
      </c>
    </row>
    <row r="22" spans="1:14" ht="17">
      <c r="A22" s="31" t="s">
        <v>161</v>
      </c>
      <c r="B22" s="31"/>
      <c r="C22" s="31"/>
      <c r="D22" s="31"/>
      <c r="E22" s="31"/>
      <c r="F22" s="31"/>
    </row>
    <row r="23" spans="1:14">
      <c r="A23" s="2" t="s">
        <v>0</v>
      </c>
      <c r="B23" s="2" t="s">
        <v>10</v>
      </c>
      <c r="C23" s="2" t="s">
        <v>1</v>
      </c>
      <c r="D23" s="1" t="s">
        <v>3</v>
      </c>
      <c r="E23" s="2" t="s">
        <v>4</v>
      </c>
      <c r="F23" s="2" t="s">
        <v>6</v>
      </c>
      <c r="J23" s="2" t="s">
        <v>5</v>
      </c>
      <c r="K23" s="2">
        <v>312</v>
      </c>
      <c r="M23" s="2" t="s">
        <v>78</v>
      </c>
      <c r="N23" s="2">
        <v>3</v>
      </c>
    </row>
    <row r="24" spans="1:14">
      <c r="A24" s="6" t="s">
        <v>144</v>
      </c>
      <c r="B24" s="7">
        <v>0</v>
      </c>
      <c r="C24" s="7">
        <f>(B24/B28)</f>
        <v>0</v>
      </c>
      <c r="D24" s="7">
        <f>(C24-1/K23)</f>
        <v>-3.205128205128205E-3</v>
      </c>
      <c r="E24" s="7">
        <f>POWER((C24-1/K23),2)</f>
        <v>1.0272846811308349E-5</v>
      </c>
      <c r="F24" s="5"/>
    </row>
    <row r="25" spans="1:14">
      <c r="A25" s="6" t="s">
        <v>145</v>
      </c>
      <c r="B25" s="7">
        <v>11</v>
      </c>
      <c r="C25" s="7">
        <f>(B25/B28)</f>
        <v>1</v>
      </c>
      <c r="D25" s="7">
        <f>(C25-1/K23)</f>
        <v>0.99679487179487181</v>
      </c>
      <c r="E25" s="7">
        <f>POWER((C25-1/K23),2)</f>
        <v>0.99360001643655493</v>
      </c>
      <c r="F25" s="5"/>
    </row>
    <row r="26" spans="1:14">
      <c r="A26" s="6" t="s">
        <v>146</v>
      </c>
      <c r="B26" s="7">
        <v>0</v>
      </c>
      <c r="C26" s="7">
        <f>(B26/B28)</f>
        <v>0</v>
      </c>
      <c r="D26" s="7">
        <f>(C26-1/K23)</f>
        <v>-3.205128205128205E-3</v>
      </c>
      <c r="E26" s="7">
        <f>POWER((C26-1/K23),2)</f>
        <v>1.0272846811308349E-5</v>
      </c>
      <c r="F26" s="5"/>
    </row>
    <row r="27" spans="1:14">
      <c r="A27" s="6" t="s">
        <v>77</v>
      </c>
      <c r="B27" s="7">
        <v>0</v>
      </c>
      <c r="C27" s="3">
        <v>0</v>
      </c>
      <c r="D27" s="7">
        <f>PRODUCT(((C27-1/K23)), K28)</f>
        <v>-0.99038461538461531</v>
      </c>
      <c r="E27" s="7">
        <f>PRODUCT((POWER((C27-1/K23),2)), K28)</f>
        <v>3.1743096646942798E-3</v>
      </c>
      <c r="F27" s="5"/>
    </row>
    <row r="28" spans="1:14">
      <c r="A28" s="1" t="s">
        <v>2</v>
      </c>
      <c r="B28" s="2">
        <f>SUM(B24:B27)</f>
        <v>11</v>
      </c>
      <c r="C28" s="1"/>
      <c r="D28" s="1"/>
      <c r="E28" s="2">
        <f>SUM(E24:E27)</f>
        <v>0.99679487179487181</v>
      </c>
      <c r="F28" s="2">
        <f>(1-(PRODUCT(K23,E28))/(K23-1))</f>
        <v>0</v>
      </c>
      <c r="J28" s="2" t="s">
        <v>79</v>
      </c>
      <c r="K28" s="2">
        <f>(K23-N23)</f>
        <v>309</v>
      </c>
    </row>
    <row r="30" spans="1:14" ht="17">
      <c r="A30" s="31" t="s">
        <v>212</v>
      </c>
      <c r="B30" s="31"/>
      <c r="C30" s="31"/>
      <c r="D30" s="31"/>
      <c r="E30" s="31"/>
      <c r="F30" s="31"/>
    </row>
    <row r="31" spans="1:14">
      <c r="A31" s="2" t="s">
        <v>0</v>
      </c>
      <c r="B31" s="2" t="s">
        <v>10</v>
      </c>
      <c r="C31" s="2" t="s">
        <v>1</v>
      </c>
      <c r="D31" s="1" t="s">
        <v>3</v>
      </c>
      <c r="E31" s="2" t="s">
        <v>4</v>
      </c>
      <c r="F31" s="2" t="s">
        <v>6</v>
      </c>
      <c r="J31" s="2" t="s">
        <v>5</v>
      </c>
      <c r="K31" s="2">
        <v>308</v>
      </c>
      <c r="M31" s="2" t="s">
        <v>78</v>
      </c>
      <c r="N31" s="2">
        <v>2</v>
      </c>
    </row>
    <row r="32" spans="1:14">
      <c r="A32" s="6" t="s">
        <v>144</v>
      </c>
      <c r="B32" s="7">
        <v>0</v>
      </c>
      <c r="C32" s="7">
        <f>(B32/B35)</f>
        <v>0</v>
      </c>
      <c r="D32" s="7">
        <f>(C32-1/K31)</f>
        <v>-3.246753246753247E-3</v>
      </c>
      <c r="E32" s="7">
        <f>POWER((C32-1/K31),2)</f>
        <v>1.0541406645302751E-5</v>
      </c>
      <c r="F32" s="5"/>
    </row>
    <row r="33" spans="1:14">
      <c r="A33" s="6" t="s">
        <v>145</v>
      </c>
      <c r="B33" s="7">
        <v>18</v>
      </c>
      <c r="C33" s="7">
        <f>(B33/B35)</f>
        <v>1</v>
      </c>
      <c r="D33" s="7">
        <f>(C33-1/K31)</f>
        <v>0.99675324675324672</v>
      </c>
      <c r="E33" s="7">
        <f>POWER((C33-1/K31),2)</f>
        <v>0.9935170349131387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PRODUCT(((C34-1/K31)), K36)</f>
        <v>-0.99350649350649356</v>
      </c>
      <c r="E34" s="7">
        <f>PRODUCT((POWER((C34-1/K31),2)), K36)</f>
        <v>3.2256704334626416E-3</v>
      </c>
      <c r="F34" s="5"/>
    </row>
    <row r="35" spans="1:14">
      <c r="A35" s="1" t="s">
        <v>2</v>
      </c>
      <c r="B35" s="2">
        <f>SUM(B32:B34)</f>
        <v>18</v>
      </c>
      <c r="C35" s="1"/>
      <c r="D35" s="1"/>
      <c r="E35" s="2">
        <f>SUM(E32:E34)</f>
        <v>0.99675324675324661</v>
      </c>
      <c r="F35" s="2">
        <f>(1-(PRODUCT(K31,E35))/(K31-1))</f>
        <v>2.2204460492503131E-16</v>
      </c>
    </row>
    <row r="36" spans="1:14">
      <c r="J36" s="2" t="s">
        <v>79</v>
      </c>
      <c r="K36" s="2">
        <f>(K31-N31)</f>
        <v>306</v>
      </c>
    </row>
    <row r="38" spans="1:14" ht="17">
      <c r="A38" s="31" t="s">
        <v>291</v>
      </c>
      <c r="B38" s="31"/>
      <c r="C38" s="31"/>
      <c r="D38" s="31"/>
      <c r="E38" s="31"/>
      <c r="F38" s="31"/>
    </row>
    <row r="39" spans="1:14">
      <c r="A39" s="2" t="s">
        <v>0</v>
      </c>
      <c r="B39" s="2" t="s">
        <v>138</v>
      </c>
      <c r="C39" s="2" t="s">
        <v>1</v>
      </c>
      <c r="D39" s="1" t="s">
        <v>3</v>
      </c>
      <c r="E39" s="2" t="s">
        <v>4</v>
      </c>
      <c r="F39" s="2" t="s">
        <v>6</v>
      </c>
      <c r="J39" s="2" t="s">
        <v>5</v>
      </c>
      <c r="K39" s="2">
        <v>313</v>
      </c>
      <c r="M39" s="2" t="s">
        <v>78</v>
      </c>
      <c r="N39" s="2">
        <v>3</v>
      </c>
    </row>
    <row r="40" spans="1:14">
      <c r="A40" s="6" t="s">
        <v>144</v>
      </c>
      <c r="B40" s="7">
        <v>17</v>
      </c>
      <c r="C40" s="7">
        <f>(B40/B44)</f>
        <v>0.85</v>
      </c>
      <c r="D40" s="7">
        <f>(C40-1/K39)</f>
        <v>0.8468051118210862</v>
      </c>
      <c r="E40" s="7">
        <f>POWER((C40-1/K39),2)</f>
        <v>0.71707889740632225</v>
      </c>
      <c r="F40" s="5"/>
    </row>
    <row r="41" spans="1:14">
      <c r="A41" s="6" t="s">
        <v>145</v>
      </c>
      <c r="B41" s="7">
        <v>0</v>
      </c>
      <c r="C41" s="7">
        <f>(B41/B44)</f>
        <v>0</v>
      </c>
      <c r="D41" s="7">
        <f>(C41-1/K39)</f>
        <v>-3.1948881789137379E-3</v>
      </c>
      <c r="E41" s="7">
        <f>POWER((C41-1/K39),2)</f>
        <v>1.020731047576274E-5</v>
      </c>
      <c r="F41" s="5"/>
    </row>
    <row r="42" spans="1:14">
      <c r="A42" s="6" t="s">
        <v>146</v>
      </c>
      <c r="B42" s="7">
        <v>3</v>
      </c>
      <c r="C42" s="7">
        <f>(B42/B44)</f>
        <v>0.15</v>
      </c>
      <c r="D42" s="7">
        <f>(C42-1/K39)</f>
        <v>0.14680511182108624</v>
      </c>
      <c r="E42" s="7">
        <f>POWER((C42-1/K39),2)</f>
        <v>2.1551740856801636E-2</v>
      </c>
      <c r="F42" s="5"/>
    </row>
    <row r="43" spans="1:14">
      <c r="A43" s="6" t="s">
        <v>77</v>
      </c>
      <c r="B43" s="7">
        <v>0</v>
      </c>
      <c r="C43" s="3">
        <v>0</v>
      </c>
      <c r="D43" s="7">
        <f>PRODUCT(((C43-1/K39)), K44)</f>
        <v>-0.99041533546325877</v>
      </c>
      <c r="E43" s="7">
        <f>PRODUCT((POWER((C43-1/K39),2)), K44)</f>
        <v>3.1642662474864495E-3</v>
      </c>
      <c r="F43" s="5"/>
    </row>
    <row r="44" spans="1:14">
      <c r="A44" s="1" t="s">
        <v>2</v>
      </c>
      <c r="B44" s="2">
        <f>SUM(B40:B43)</f>
        <v>20</v>
      </c>
      <c r="C44" s="1"/>
      <c r="D44" s="1"/>
      <c r="E44" s="2">
        <f>SUM(E40:E43)</f>
        <v>0.74180511182108611</v>
      </c>
      <c r="F44" s="2">
        <f>(1-(PRODUCT(K39,E44))/(K39-1))</f>
        <v>0.25581730769230782</v>
      </c>
      <c r="J44" s="2" t="s">
        <v>79</v>
      </c>
      <c r="K44" s="2">
        <f>(K39-N39)</f>
        <v>310</v>
      </c>
    </row>
    <row r="46" spans="1:14" ht="17">
      <c r="A46" s="31" t="s">
        <v>147</v>
      </c>
      <c r="B46" s="31"/>
      <c r="C46" s="31"/>
      <c r="D46" s="31"/>
      <c r="E46" s="31"/>
      <c r="F46" s="31"/>
    </row>
    <row r="47" spans="1:14">
      <c r="A47" s="2" t="s">
        <v>0</v>
      </c>
      <c r="B47" s="2" t="s">
        <v>138</v>
      </c>
      <c r="C47" s="2" t="s">
        <v>1</v>
      </c>
      <c r="D47" s="1" t="s">
        <v>3</v>
      </c>
      <c r="E47" s="2" t="s">
        <v>4</v>
      </c>
      <c r="F47" s="2" t="s">
        <v>6</v>
      </c>
      <c r="J47" s="2" t="s">
        <v>5</v>
      </c>
      <c r="K47" s="2">
        <v>313</v>
      </c>
      <c r="M47" s="2" t="s">
        <v>78</v>
      </c>
      <c r="N47" s="2">
        <v>3</v>
      </c>
    </row>
    <row r="48" spans="1:14">
      <c r="A48" s="6" t="s">
        <v>144</v>
      </c>
      <c r="B48" s="7">
        <v>14</v>
      </c>
      <c r="C48" s="7">
        <f>(B48/B52)</f>
        <v>0.82352941176470584</v>
      </c>
      <c r="D48" s="7">
        <f>(C48-1/K47)</f>
        <v>0.82033452358579206</v>
      </c>
      <c r="E48" s="7">
        <f>POWER((C48-1/K47),2)</f>
        <v>0.67294873058672844</v>
      </c>
      <c r="F48" s="5"/>
    </row>
    <row r="49" spans="1:14">
      <c r="A49" s="6" t="s">
        <v>145</v>
      </c>
      <c r="B49" s="7">
        <v>0</v>
      </c>
      <c r="C49" s="7">
        <f>(B49/B52)</f>
        <v>0</v>
      </c>
      <c r="D49" s="7">
        <f>(C49-1/K47)</f>
        <v>-3.1948881789137379E-3</v>
      </c>
      <c r="E49" s="7">
        <f>POWER((C49-1/K47),2)</f>
        <v>1.020731047576274E-5</v>
      </c>
      <c r="F49" s="5"/>
    </row>
    <row r="50" spans="1:14">
      <c r="A50" s="6" t="s">
        <v>146</v>
      </c>
      <c r="B50" s="7">
        <v>3</v>
      </c>
      <c r="C50" s="7">
        <f>(B50/B52)</f>
        <v>0.17647058823529413</v>
      </c>
      <c r="D50" s="7">
        <f>(C50-1/K47)</f>
        <v>0.17327570005638038</v>
      </c>
      <c r="E50" s="7">
        <f>POWER((C50-1/K47),2)</f>
        <v>3.00244682300287E-2</v>
      </c>
      <c r="F50" s="5"/>
    </row>
    <row r="51" spans="1:14">
      <c r="A51" s="6" t="s">
        <v>77</v>
      </c>
      <c r="B51" s="7">
        <v>0</v>
      </c>
      <c r="C51" s="3">
        <v>0</v>
      </c>
      <c r="D51" s="7">
        <f>PRODUCT(((C51-1/K47)), K52)</f>
        <v>-0.99041533546325877</v>
      </c>
      <c r="E51" s="7">
        <f>PRODUCT((POWER((C51-1/K47),2)), K52)</f>
        <v>3.1642662474864495E-3</v>
      </c>
      <c r="F51" s="5"/>
    </row>
    <row r="52" spans="1:14">
      <c r="A52" s="1" t="s">
        <v>2</v>
      </c>
      <c r="B52" s="2">
        <f>SUM(B48:B51)</f>
        <v>17</v>
      </c>
      <c r="C52" s="1"/>
      <c r="D52" s="1"/>
      <c r="E52" s="2">
        <f>SUM(E48:E51)</f>
        <v>0.70614767237471932</v>
      </c>
      <c r="F52" s="2">
        <f>(1-(PRODUCT(K47,E52))/(K47-1))</f>
        <v>0.29158903380356682</v>
      </c>
      <c r="J52" s="2" t="s">
        <v>79</v>
      </c>
      <c r="K52" s="2">
        <f>(K47-N47)</f>
        <v>310</v>
      </c>
    </row>
    <row r="54" spans="1:14" ht="17">
      <c r="A54" s="31" t="s">
        <v>296</v>
      </c>
      <c r="B54" s="31"/>
      <c r="C54" s="31"/>
      <c r="D54" s="31"/>
      <c r="E54" s="31"/>
      <c r="F54" s="31"/>
    </row>
    <row r="55" spans="1:14">
      <c r="A55" s="2" t="s">
        <v>0</v>
      </c>
      <c r="B55" s="2" t="s">
        <v>138</v>
      </c>
      <c r="C55" s="2" t="s">
        <v>1</v>
      </c>
      <c r="D55" s="1" t="s">
        <v>3</v>
      </c>
      <c r="E55" s="2" t="s">
        <v>4</v>
      </c>
      <c r="F55" s="2" t="s">
        <v>6</v>
      </c>
      <c r="J55" s="2" t="s">
        <v>5</v>
      </c>
      <c r="K55" s="2">
        <v>312</v>
      </c>
      <c r="M55" s="2" t="s">
        <v>78</v>
      </c>
      <c r="N55" s="2">
        <v>2</v>
      </c>
    </row>
    <row r="56" spans="1:14">
      <c r="A56" s="6" t="s">
        <v>294</v>
      </c>
      <c r="B56" s="7">
        <v>17</v>
      </c>
      <c r="C56" s="7">
        <f>(B56/B59)</f>
        <v>1</v>
      </c>
      <c r="D56" s="7">
        <f>(C56-1/K55)</f>
        <v>0.99679487179487181</v>
      </c>
      <c r="E56" s="7">
        <f>POWER((C56-1/K55),2)</f>
        <v>0.99360001643655493</v>
      </c>
      <c r="F56" s="5"/>
    </row>
    <row r="57" spans="1:14">
      <c r="A57" s="6" t="s">
        <v>145</v>
      </c>
      <c r="B57" s="7">
        <v>0</v>
      </c>
      <c r="C57" s="7">
        <f>(B57/B59)</f>
        <v>0</v>
      </c>
      <c r="D57" s="7">
        <f>(C57-1/K55)</f>
        <v>-3.205128205128205E-3</v>
      </c>
      <c r="E57" s="7">
        <f>POWER((C57-1/K55),2)</f>
        <v>1.0272846811308349E-5</v>
      </c>
      <c r="F57" s="5"/>
    </row>
    <row r="58" spans="1:14">
      <c r="A58" s="6" t="s">
        <v>77</v>
      </c>
      <c r="B58" s="7">
        <v>0</v>
      </c>
      <c r="C58" s="3">
        <v>0</v>
      </c>
      <c r="D58" s="7">
        <f>PRODUCT(((C58-1/K55)), K60)</f>
        <v>-0.9935897435897435</v>
      </c>
      <c r="E58" s="7">
        <f>PRODUCT((POWER((C58-1/K55),2)), K60)</f>
        <v>3.1845825115055879E-3</v>
      </c>
      <c r="F58" s="5"/>
    </row>
    <row r="59" spans="1:14">
      <c r="A59" s="1" t="s">
        <v>2</v>
      </c>
      <c r="B59" s="2">
        <f>SUM(B56:B58)</f>
        <v>17</v>
      </c>
      <c r="C59" s="1"/>
      <c r="D59" s="1"/>
      <c r="E59" s="2">
        <f>SUM(E56:E58)</f>
        <v>0.99679487179487181</v>
      </c>
      <c r="F59" s="2">
        <f>(1-(PRODUCT(K55,E59))/(K55-1))</f>
        <v>0</v>
      </c>
    </row>
    <row r="60" spans="1:14">
      <c r="J60" s="2" t="s">
        <v>79</v>
      </c>
      <c r="K60" s="2">
        <f>(K55-N55)</f>
        <v>310</v>
      </c>
    </row>
    <row r="62" spans="1:14" ht="17">
      <c r="A62" s="31" t="s">
        <v>297</v>
      </c>
      <c r="B62" s="31"/>
      <c r="C62" s="31"/>
      <c r="D62" s="31"/>
      <c r="E62" s="31"/>
      <c r="F62" s="31"/>
    </row>
    <row r="63" spans="1:14">
      <c r="A63" s="2" t="s">
        <v>0</v>
      </c>
      <c r="B63" s="2" t="s">
        <v>138</v>
      </c>
      <c r="C63" s="2" t="s">
        <v>1</v>
      </c>
      <c r="D63" s="1" t="s">
        <v>3</v>
      </c>
      <c r="E63" s="2" t="s">
        <v>4</v>
      </c>
      <c r="F63" s="2" t="s">
        <v>6</v>
      </c>
      <c r="J63" s="2" t="s">
        <v>5</v>
      </c>
      <c r="K63" s="2">
        <v>308</v>
      </c>
      <c r="M63" s="2" t="s">
        <v>78</v>
      </c>
      <c r="N63" s="2">
        <v>2</v>
      </c>
    </row>
    <row r="64" spans="1:14">
      <c r="A64" s="6" t="s">
        <v>144</v>
      </c>
      <c r="B64" s="7">
        <v>17</v>
      </c>
      <c r="C64" s="7">
        <f>(B64/B67)</f>
        <v>1</v>
      </c>
      <c r="D64" s="7">
        <f>(C64-1/K63)</f>
        <v>0.99675324675324672</v>
      </c>
      <c r="E64" s="7">
        <f>POWER((C64-1/K63),2)</f>
        <v>0.9935170349131387</v>
      </c>
      <c r="F64" s="5"/>
    </row>
    <row r="65" spans="1:15">
      <c r="A65" s="6" t="s">
        <v>145</v>
      </c>
      <c r="B65" s="7">
        <v>0</v>
      </c>
      <c r="C65" s="7">
        <f>(B65/B67)</f>
        <v>0</v>
      </c>
      <c r="D65" s="7">
        <f>(C65-1/K63)</f>
        <v>-3.246753246753247E-3</v>
      </c>
      <c r="E65" s="7">
        <f>POWER((C65-1/K63),2)</f>
        <v>1.0541406645302751E-5</v>
      </c>
      <c r="F65" s="5"/>
    </row>
    <row r="66" spans="1:15">
      <c r="A66" s="6" t="s">
        <v>77</v>
      </c>
      <c r="B66" s="7">
        <v>0</v>
      </c>
      <c r="C66" s="3">
        <v>0</v>
      </c>
      <c r="D66" s="7">
        <f>PRODUCT(((C66-1/K63)), K68)</f>
        <v>-0.99350649350649356</v>
      </c>
      <c r="E66" s="7">
        <f>PRODUCT((POWER((C66-1/K63),2)), K68)</f>
        <v>3.2256704334626416E-3</v>
      </c>
      <c r="F66" s="5"/>
    </row>
    <row r="67" spans="1:15">
      <c r="A67" s="1" t="s">
        <v>2</v>
      </c>
      <c r="B67" s="2">
        <f>SUM(B64:B66)</f>
        <v>17</v>
      </c>
      <c r="C67" s="1"/>
      <c r="D67" s="1"/>
      <c r="E67" s="2">
        <f>SUM(E64:E66)</f>
        <v>0.99675324675324661</v>
      </c>
      <c r="F67" s="2">
        <f>(1-(PRODUCT(K63,E67))/(K63-1))</f>
        <v>2.2204460492503131E-16</v>
      </c>
    </row>
    <row r="68" spans="1:15">
      <c r="J68" s="2" t="s">
        <v>79</v>
      </c>
      <c r="K68" s="2">
        <f>(K63-N63)</f>
        <v>306</v>
      </c>
    </row>
    <row r="70" spans="1:15" ht="17">
      <c r="A70" s="31" t="s">
        <v>292</v>
      </c>
      <c r="B70" s="31"/>
      <c r="C70" s="31"/>
      <c r="D70" s="31"/>
      <c r="E70" s="31"/>
      <c r="F70" s="31"/>
    </row>
    <row r="71" spans="1:15">
      <c r="A71" s="2" t="s">
        <v>0</v>
      </c>
      <c r="B71" s="2" t="s">
        <v>30</v>
      </c>
      <c r="C71" s="2" t="s">
        <v>138</v>
      </c>
      <c r="D71" s="2" t="s">
        <v>8</v>
      </c>
      <c r="E71" s="2" t="s">
        <v>24</v>
      </c>
      <c r="F71" s="2" t="s">
        <v>25</v>
      </c>
      <c r="G71" s="1" t="s">
        <v>26</v>
      </c>
      <c r="H71" s="2" t="s">
        <v>42</v>
      </c>
      <c r="I71" s="2" t="s">
        <v>43</v>
      </c>
      <c r="J71" s="1" t="s">
        <v>44</v>
      </c>
      <c r="K71" s="2" t="s">
        <v>18</v>
      </c>
      <c r="N71" s="2" t="s">
        <v>7</v>
      </c>
      <c r="O71" s="2">
        <v>2</v>
      </c>
    </row>
    <row r="72" spans="1:15">
      <c r="A72" s="6" t="s">
        <v>144</v>
      </c>
      <c r="B72" s="7">
        <v>0</v>
      </c>
      <c r="C72" s="7">
        <v>17</v>
      </c>
      <c r="D72" s="7">
        <f>SUM(B72:C72)</f>
        <v>17</v>
      </c>
      <c r="E72" s="7">
        <f>(B72/D72)</f>
        <v>0</v>
      </c>
      <c r="F72" s="7">
        <f>(E72-1/O71)</f>
        <v>-0.5</v>
      </c>
      <c r="G72" s="7">
        <f>POWER((E72-1/O71),2)</f>
        <v>0.25</v>
      </c>
      <c r="H72" s="7">
        <f>(C72/D72)</f>
        <v>1</v>
      </c>
      <c r="I72" s="7">
        <f>(H72-1/O71)</f>
        <v>0.5</v>
      </c>
      <c r="J72" s="7">
        <f>POWER((H72-1/O71),2)</f>
        <v>0.25</v>
      </c>
      <c r="K72" s="7">
        <f>(1-(PRODUCT(O71,(G72+J72)))/(O71-1))</f>
        <v>0</v>
      </c>
    </row>
    <row r="73" spans="1:15">
      <c r="A73" s="6" t="s">
        <v>145</v>
      </c>
      <c r="B73" s="7">
        <v>12</v>
      </c>
      <c r="C73" s="7">
        <v>0</v>
      </c>
      <c r="D73" s="7">
        <f>SUM(B73:C73)</f>
        <v>12</v>
      </c>
      <c r="E73" s="7">
        <f>(B73/D73)</f>
        <v>1</v>
      </c>
      <c r="F73" s="7">
        <f>(E73-1/O71)</f>
        <v>0.5</v>
      </c>
      <c r="G73" s="7">
        <f>POWER((E73-1/O71),2)</f>
        <v>0.25</v>
      </c>
      <c r="H73" s="7">
        <f>(C73/D73)</f>
        <v>0</v>
      </c>
      <c r="I73" s="7">
        <f>(H73-1/O71)</f>
        <v>-0.5</v>
      </c>
      <c r="J73" s="7">
        <f>POWER((H73-1/O71),2)</f>
        <v>0.25</v>
      </c>
      <c r="K73" s="7">
        <f>(1-(PRODUCT(O71,(G73+J73)))/(O71-1))</f>
        <v>0</v>
      </c>
    </row>
    <row r="74" spans="1:15">
      <c r="A74" s="6" t="s">
        <v>146</v>
      </c>
      <c r="B74" s="7">
        <v>0</v>
      </c>
      <c r="C74" s="7">
        <v>3</v>
      </c>
      <c r="D74" s="7">
        <f>SUM(B74:C74)</f>
        <v>3</v>
      </c>
      <c r="E74" s="7">
        <f>(B74/D74)</f>
        <v>0</v>
      </c>
      <c r="F74" s="7">
        <f>(E74-1/O71)</f>
        <v>-0.5</v>
      </c>
      <c r="G74" s="7">
        <f>POWER((E74-1/O71),2)</f>
        <v>0.25</v>
      </c>
      <c r="H74" s="7">
        <f>(C74/D74)</f>
        <v>1</v>
      </c>
      <c r="I74" s="7">
        <f>(H74-1/O71)</f>
        <v>0.5</v>
      </c>
      <c r="J74" s="7">
        <f>POWER((H74-1/O71),2)</f>
        <v>0.25</v>
      </c>
      <c r="K74" s="7">
        <f>(1-(PRODUCT(O71,(G74+J74)))/(O71-1))</f>
        <v>0</v>
      </c>
    </row>
    <row r="75" spans="1:15">
      <c r="A75" s="1" t="s">
        <v>2</v>
      </c>
      <c r="B75" s="2">
        <f>SUM(B72:B74)</f>
        <v>12</v>
      </c>
      <c r="C75" s="2">
        <f>SUM(C72:C74)</f>
        <v>20</v>
      </c>
      <c r="D75" s="2">
        <f>SUM(D72:D74)</f>
        <v>32</v>
      </c>
      <c r="E75" s="1"/>
      <c r="F75" s="1"/>
      <c r="G75" s="2"/>
      <c r="H75" s="1"/>
      <c r="I75" s="1"/>
      <c r="J75" s="2"/>
      <c r="K75" s="2">
        <f>SUM(K72:K74)/O75</f>
        <v>0</v>
      </c>
      <c r="N75" s="2" t="s">
        <v>32</v>
      </c>
      <c r="O75" s="2">
        <v>3</v>
      </c>
    </row>
    <row r="78" spans="1:15" ht="17">
      <c r="A78" s="31" t="s">
        <v>140</v>
      </c>
      <c r="B78" s="31"/>
      <c r="C78" s="31"/>
      <c r="D78" s="31"/>
      <c r="E78" s="31"/>
      <c r="F78" s="31"/>
    </row>
    <row r="79" spans="1:15">
      <c r="A79" s="2" t="s">
        <v>0</v>
      </c>
      <c r="B79" s="2" t="s">
        <v>30</v>
      </c>
      <c r="C79" s="2" t="s">
        <v>138</v>
      </c>
      <c r="D79" s="2" t="s">
        <v>8</v>
      </c>
      <c r="E79" s="2" t="s">
        <v>24</v>
      </c>
      <c r="F79" s="2" t="s">
        <v>25</v>
      </c>
      <c r="G79" s="1" t="s">
        <v>26</v>
      </c>
      <c r="H79" s="2" t="s">
        <v>141</v>
      </c>
      <c r="I79" s="2" t="s">
        <v>142</v>
      </c>
      <c r="J79" s="1" t="s">
        <v>143</v>
      </c>
      <c r="K79" s="2" t="s">
        <v>18</v>
      </c>
      <c r="N79" s="2" t="s">
        <v>7</v>
      </c>
      <c r="O79" s="2">
        <v>2</v>
      </c>
    </row>
    <row r="80" spans="1:15">
      <c r="A80" s="6" t="s">
        <v>144</v>
      </c>
      <c r="B80" s="7">
        <v>0</v>
      </c>
      <c r="C80" s="7">
        <v>14</v>
      </c>
      <c r="D80" s="7">
        <f>SUM(B80:C80)</f>
        <v>14</v>
      </c>
      <c r="E80" s="7">
        <f>(B80/D80)</f>
        <v>0</v>
      </c>
      <c r="F80" s="7">
        <f>(E80-1/O79)</f>
        <v>-0.5</v>
      </c>
      <c r="G80" s="7">
        <f>POWER((E80-1/O79),2)</f>
        <v>0.25</v>
      </c>
      <c r="H80" s="7">
        <f>(C80/D80)</f>
        <v>1</v>
      </c>
      <c r="I80" s="7">
        <f>(H80-1/O79)</f>
        <v>0.5</v>
      </c>
      <c r="J80" s="7">
        <f>POWER((H80-1/O79),2)</f>
        <v>0.25</v>
      </c>
      <c r="K80" s="7">
        <f>(1-(PRODUCT(O79,(G80+J80)))/(O79-1))</f>
        <v>0</v>
      </c>
    </row>
    <row r="81" spans="1:15">
      <c r="A81" s="6" t="s">
        <v>145</v>
      </c>
      <c r="B81" s="7">
        <v>10</v>
      </c>
      <c r="C81" s="7">
        <v>0</v>
      </c>
      <c r="D81" s="7">
        <f>SUM(B81:C81)</f>
        <v>10</v>
      </c>
      <c r="E81" s="7">
        <f>(B81/D81)</f>
        <v>1</v>
      </c>
      <c r="F81" s="7">
        <f>(E81-1/O79)</f>
        <v>0.5</v>
      </c>
      <c r="G81" s="7">
        <f>POWER((E81-1/O79),2)</f>
        <v>0.25</v>
      </c>
      <c r="H81" s="7">
        <f>(C81/D81)</f>
        <v>0</v>
      </c>
      <c r="I81" s="7">
        <f>(H81-1/O79)</f>
        <v>-0.5</v>
      </c>
      <c r="J81" s="7">
        <f>POWER((H81-1/O79),2)</f>
        <v>0.25</v>
      </c>
      <c r="K81" s="7">
        <f>(1-(PRODUCT(O79,(G81+J81)))/(O79-1))</f>
        <v>0</v>
      </c>
    </row>
    <row r="82" spans="1:15">
      <c r="A82" s="6" t="s">
        <v>146</v>
      </c>
      <c r="B82" s="7">
        <v>0</v>
      </c>
      <c r="C82" s="7">
        <v>3</v>
      </c>
      <c r="D82" s="7">
        <f>SUM(B82:C82)</f>
        <v>3</v>
      </c>
      <c r="E82" s="7">
        <f>(B82/D82)</f>
        <v>0</v>
      </c>
      <c r="F82" s="7">
        <f>(E82-1/O79)</f>
        <v>-0.5</v>
      </c>
      <c r="G82" s="7">
        <f>POWER((E82-1/O79),2)</f>
        <v>0.25</v>
      </c>
      <c r="H82" s="7">
        <f>(C82/D82)</f>
        <v>1</v>
      </c>
      <c r="I82" s="7">
        <f>(H82-1/O79)</f>
        <v>0.5</v>
      </c>
      <c r="J82" s="7">
        <f>POWER((H82-1/O79),2)</f>
        <v>0.25</v>
      </c>
      <c r="K82" s="7">
        <f>(1-(PRODUCT(O79,(G82+J82)))/(O79-1))</f>
        <v>0</v>
      </c>
    </row>
    <row r="83" spans="1:15">
      <c r="A83" s="1" t="s">
        <v>2</v>
      </c>
      <c r="B83" s="2">
        <f>SUM(B80:B82)</f>
        <v>10</v>
      </c>
      <c r="C83" s="2">
        <f>SUM(C80:C82)</f>
        <v>17</v>
      </c>
      <c r="D83" s="2">
        <f>SUM(D80:D82)</f>
        <v>27</v>
      </c>
      <c r="E83" s="1"/>
      <c r="F83" s="1"/>
      <c r="G83" s="2"/>
      <c r="H83" s="1"/>
      <c r="I83" s="1"/>
      <c r="J83" s="2"/>
      <c r="K83" s="2">
        <f>SUM(K80:K82)/O83</f>
        <v>0</v>
      </c>
      <c r="N83" s="2" t="s">
        <v>32</v>
      </c>
      <c r="O83" s="2">
        <v>3</v>
      </c>
    </row>
    <row r="85" spans="1:15" ht="17">
      <c r="A85" s="31" t="s">
        <v>293</v>
      </c>
      <c r="B85" s="31"/>
      <c r="C85" s="31"/>
      <c r="D85" s="31"/>
      <c r="E85" s="31"/>
      <c r="F85" s="31"/>
    </row>
    <row r="86" spans="1:15">
      <c r="A86" s="2" t="s">
        <v>0</v>
      </c>
      <c r="B86" s="2" t="s">
        <v>30</v>
      </c>
      <c r="C86" s="2" t="s">
        <v>138</v>
      </c>
      <c r="D86" s="2" t="s">
        <v>8</v>
      </c>
      <c r="E86" s="2" t="s">
        <v>24</v>
      </c>
      <c r="F86" s="2" t="s">
        <v>25</v>
      </c>
      <c r="G86" s="1" t="s">
        <v>26</v>
      </c>
      <c r="H86" s="2" t="s">
        <v>141</v>
      </c>
      <c r="I86" s="2" t="s">
        <v>142</v>
      </c>
      <c r="J86" s="1" t="s">
        <v>143</v>
      </c>
      <c r="K86" s="2" t="s">
        <v>18</v>
      </c>
      <c r="N86" s="2" t="s">
        <v>7</v>
      </c>
      <c r="O86" s="2">
        <v>2</v>
      </c>
    </row>
    <row r="87" spans="1:15">
      <c r="A87" s="6" t="s">
        <v>294</v>
      </c>
      <c r="B87" s="7">
        <v>0</v>
      </c>
      <c r="C87" s="7">
        <v>17</v>
      </c>
      <c r="D87" s="7">
        <f>SUM(B87:C87)</f>
        <v>17</v>
      </c>
      <c r="E87" s="7">
        <f>(B87/D87)</f>
        <v>0</v>
      </c>
      <c r="F87" s="7">
        <f>(E87-1/O86)</f>
        <v>-0.5</v>
      </c>
      <c r="G87" s="7">
        <f>POWER((E87-1/O86),2)</f>
        <v>0.25</v>
      </c>
      <c r="H87" s="7">
        <f>(C87/D87)</f>
        <v>1</v>
      </c>
      <c r="I87" s="7">
        <f>(H87-1/O86)</f>
        <v>0.5</v>
      </c>
      <c r="J87" s="7">
        <f>POWER((H87-1/O86),2)</f>
        <v>0.25</v>
      </c>
      <c r="K87" s="7">
        <f>(1-(PRODUCT(O86,(G87+J87)))/(O86-1))</f>
        <v>0</v>
      </c>
    </row>
    <row r="88" spans="1:15">
      <c r="A88" s="6" t="s">
        <v>295</v>
      </c>
      <c r="B88" s="7">
        <v>21</v>
      </c>
      <c r="C88" s="7">
        <v>0</v>
      </c>
      <c r="D88" s="7">
        <f>SUM(B88:C88)</f>
        <v>21</v>
      </c>
      <c r="E88" s="7">
        <f>(B88/D88)</f>
        <v>1</v>
      </c>
      <c r="F88" s="7">
        <f>(E88-1/O86)</f>
        <v>0.5</v>
      </c>
      <c r="G88" s="7">
        <f>POWER((E88-1/O86),2)</f>
        <v>0.25</v>
      </c>
      <c r="H88" s="7">
        <f>(C88/D88)</f>
        <v>0</v>
      </c>
      <c r="I88" s="7">
        <f>(H88-1/O86)</f>
        <v>-0.5</v>
      </c>
      <c r="J88" s="7">
        <f>POWER((H88-1/O86),2)</f>
        <v>0.25</v>
      </c>
      <c r="K88" s="7">
        <f>(1-(PRODUCT(O86,(G88+J88)))/(O86-1))</f>
        <v>0</v>
      </c>
    </row>
    <row r="89" spans="1:15">
      <c r="A89" s="1" t="s">
        <v>2</v>
      </c>
      <c r="B89" s="2">
        <f>SUM(B87:B88)</f>
        <v>21</v>
      </c>
      <c r="C89" s="2">
        <f>SUM(C87:C88)</f>
        <v>17</v>
      </c>
      <c r="D89" s="2">
        <f>SUM(D87:D88)</f>
        <v>38</v>
      </c>
      <c r="E89" s="1"/>
      <c r="F89" s="1"/>
      <c r="G89" s="2"/>
      <c r="H89" s="1"/>
      <c r="I89" s="1"/>
      <c r="J89" s="2"/>
      <c r="K89" s="2">
        <f>SUM(K87:K88)/O90</f>
        <v>0</v>
      </c>
    </row>
    <row r="90" spans="1:15">
      <c r="N90" s="2" t="s">
        <v>32</v>
      </c>
      <c r="O90" s="2">
        <v>3</v>
      </c>
    </row>
    <row r="92" spans="1:15" ht="17">
      <c r="A92" s="31" t="s">
        <v>298</v>
      </c>
      <c r="B92" s="31"/>
      <c r="C92" s="31"/>
      <c r="D92" s="31"/>
      <c r="E92" s="31"/>
      <c r="F92" s="31"/>
    </row>
    <row r="93" spans="1:15">
      <c r="A93" s="2" t="s">
        <v>0</v>
      </c>
      <c r="B93" s="2" t="s">
        <v>30</v>
      </c>
      <c r="C93" s="2" t="s">
        <v>138</v>
      </c>
      <c r="D93" s="2" t="s">
        <v>8</v>
      </c>
      <c r="E93" s="2" t="s">
        <v>24</v>
      </c>
      <c r="F93" s="2" t="s">
        <v>25</v>
      </c>
      <c r="G93" s="1" t="s">
        <v>26</v>
      </c>
      <c r="H93" s="2" t="s">
        <v>141</v>
      </c>
      <c r="I93" s="2" t="s">
        <v>142</v>
      </c>
      <c r="J93" s="1" t="s">
        <v>143</v>
      </c>
      <c r="K93" s="2" t="s">
        <v>18</v>
      </c>
      <c r="N93" s="2" t="s">
        <v>7</v>
      </c>
      <c r="O93" s="2">
        <v>2</v>
      </c>
    </row>
    <row r="94" spans="1:15">
      <c r="A94" s="6" t="s">
        <v>144</v>
      </c>
      <c r="B94" s="7">
        <v>0</v>
      </c>
      <c r="C94" s="7">
        <v>17</v>
      </c>
      <c r="D94" s="7">
        <f>SUM(B94:C94)</f>
        <v>17</v>
      </c>
      <c r="E94" s="7">
        <f>(B94/D94)</f>
        <v>0</v>
      </c>
      <c r="F94" s="7">
        <f>(E94-1/O93)</f>
        <v>-0.5</v>
      </c>
      <c r="G94" s="7">
        <f>POWER((E94-1/O93),2)</f>
        <v>0.25</v>
      </c>
      <c r="H94" s="7">
        <f>(C94/D94)</f>
        <v>1</v>
      </c>
      <c r="I94" s="7">
        <f>(H94-1/O93)</f>
        <v>0.5</v>
      </c>
      <c r="J94" s="7">
        <f>POWER((H94-1/O93),2)</f>
        <v>0.25</v>
      </c>
      <c r="K94" s="7">
        <f>(1-(PRODUCT(O93,(G94+J94)))/(O93-1))</f>
        <v>0</v>
      </c>
    </row>
    <row r="95" spans="1:15">
      <c r="A95" s="6" t="s">
        <v>145</v>
      </c>
      <c r="B95" s="7">
        <v>0</v>
      </c>
      <c r="C95" s="7">
        <v>18</v>
      </c>
      <c r="D95" s="7">
        <f>SUM(B95:C95)</f>
        <v>18</v>
      </c>
      <c r="E95" s="7">
        <f>(B95/D95)</f>
        <v>0</v>
      </c>
      <c r="F95" s="7">
        <f>(E95-1/O93)</f>
        <v>-0.5</v>
      </c>
      <c r="G95" s="7">
        <f>POWER((E95-1/O93),2)</f>
        <v>0.25</v>
      </c>
      <c r="H95" s="7">
        <f>(C95/D95)</f>
        <v>1</v>
      </c>
      <c r="I95" s="7">
        <f>(H95-1/O93)</f>
        <v>0.5</v>
      </c>
      <c r="J95" s="7">
        <f>POWER((H95-1/O93),2)</f>
        <v>0.25</v>
      </c>
      <c r="K95" s="7">
        <f>(1-(PRODUCT(O93,(G95+J95)))/(O93-1))</f>
        <v>0</v>
      </c>
    </row>
    <row r="96" spans="1:15">
      <c r="A96" s="1" t="s">
        <v>2</v>
      </c>
      <c r="B96" s="2">
        <f>SUM(B94:B95)</f>
        <v>0</v>
      </c>
      <c r="C96" s="2">
        <f>SUM(C94:C95)</f>
        <v>35</v>
      </c>
      <c r="D96" s="2">
        <f>SUM(D94:D95)</f>
        <v>35</v>
      </c>
      <c r="E96" s="1"/>
      <c r="F96" s="1"/>
      <c r="G96" s="2"/>
      <c r="H96" s="1"/>
      <c r="I96" s="1"/>
      <c r="J96" s="2"/>
      <c r="K96" s="2">
        <f>SUM(K94:K95)/O97</f>
        <v>0</v>
      </c>
    </row>
    <row r="97" spans="14:15">
      <c r="N97" s="2" t="s">
        <v>32</v>
      </c>
      <c r="O97" s="2">
        <v>2</v>
      </c>
    </row>
  </sheetData>
  <mergeCells count="13">
    <mergeCell ref="A92:F92"/>
    <mergeCell ref="E4:G4"/>
    <mergeCell ref="A14:F14"/>
    <mergeCell ref="A22:F22"/>
    <mergeCell ref="A30:F30"/>
    <mergeCell ref="A38:F38"/>
    <mergeCell ref="A46:F46"/>
    <mergeCell ref="A6:F6"/>
    <mergeCell ref="A54:F54"/>
    <mergeCell ref="A62:F62"/>
    <mergeCell ref="A70:F70"/>
    <mergeCell ref="A78:F78"/>
    <mergeCell ref="A85:F85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55.1640625" customWidth="1"/>
    <col min="2" max="2" width="16.5" customWidth="1"/>
    <col min="3" max="3" width="15.33203125" customWidth="1"/>
    <col min="4" max="4" width="13.1640625" customWidth="1"/>
    <col min="5" max="5" width="14.6640625" customWidth="1"/>
    <col min="6" max="6" width="13.33203125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20</v>
      </c>
    </row>
    <row r="4" spans="1:14" ht="18">
      <c r="E4" s="32" t="s">
        <v>136</v>
      </c>
      <c r="F4" s="32"/>
      <c r="G4" s="32"/>
    </row>
    <row r="5" spans="1:14" ht="18">
      <c r="E5" s="15"/>
      <c r="F5" s="15"/>
      <c r="G5" s="15"/>
    </row>
    <row r="7" spans="1:14" ht="17">
      <c r="A7" s="31" t="s">
        <v>184</v>
      </c>
      <c r="B7" s="31"/>
      <c r="C7" s="31"/>
      <c r="D7" s="31"/>
      <c r="E7" s="31"/>
      <c r="F7" s="31"/>
    </row>
    <row r="8" spans="1:14">
      <c r="A8" s="2" t="s">
        <v>0</v>
      </c>
      <c r="B8" s="2" t="s">
        <v>10</v>
      </c>
      <c r="C8" s="2" t="s">
        <v>1</v>
      </c>
      <c r="D8" s="2" t="s">
        <v>3</v>
      </c>
      <c r="E8" s="2" t="s">
        <v>4</v>
      </c>
      <c r="F8" s="2" t="s">
        <v>6</v>
      </c>
      <c r="J8" s="2" t="s">
        <v>5</v>
      </c>
      <c r="K8" s="2">
        <v>313</v>
      </c>
      <c r="M8" s="2" t="s">
        <v>78</v>
      </c>
      <c r="N8" s="2">
        <v>6</v>
      </c>
    </row>
    <row r="9" spans="1:14">
      <c r="A9" s="9" t="s">
        <v>128</v>
      </c>
      <c r="B9" s="10">
        <v>0</v>
      </c>
      <c r="C9" s="7">
        <f>(B9/B15)</f>
        <v>0</v>
      </c>
      <c r="D9" s="7">
        <f>(C9-1/K8)</f>
        <v>-3.1948881789137379E-3</v>
      </c>
      <c r="E9" s="7">
        <f>POWER((C9-1/K8),2)</f>
        <v>1.020731047576274E-5</v>
      </c>
      <c r="F9" s="5"/>
    </row>
    <row r="10" spans="1:14">
      <c r="A10" s="9" t="s">
        <v>129</v>
      </c>
      <c r="B10" s="10">
        <v>0</v>
      </c>
      <c r="C10" s="7">
        <f>(B10/B15)</f>
        <v>0</v>
      </c>
      <c r="D10" s="7">
        <f>(C10-1/K8)</f>
        <v>-3.1948881789137379E-3</v>
      </c>
      <c r="E10" s="7">
        <f>POWER((C10-1/K8),2)</f>
        <v>1.020731047576274E-5</v>
      </c>
      <c r="F10" s="5"/>
    </row>
    <row r="11" spans="1:14">
      <c r="A11" s="9" t="s">
        <v>130</v>
      </c>
      <c r="B11" s="10">
        <v>17</v>
      </c>
      <c r="C11" s="7">
        <f>(B11/B15)</f>
        <v>0.89473684210526316</v>
      </c>
      <c r="D11" s="7">
        <f>(C11-1/K8)</f>
        <v>0.89154195392634938</v>
      </c>
      <c r="E11" s="7">
        <f>POWER((C11-1/K8),2)</f>
        <v>0.79484705561081292</v>
      </c>
      <c r="F11" s="5"/>
    </row>
    <row r="12" spans="1:14">
      <c r="A12" s="9" t="s">
        <v>131</v>
      </c>
      <c r="B12" s="10">
        <v>0</v>
      </c>
      <c r="C12" s="7">
        <f>(B12/B15)</f>
        <v>0</v>
      </c>
      <c r="D12" s="7">
        <f>(C12-1/K8)</f>
        <v>-3.1948881789137379E-3</v>
      </c>
      <c r="E12" s="7">
        <f>POWER((C12-1/K8),2)</f>
        <v>1.020731047576274E-5</v>
      </c>
      <c r="F12" s="5"/>
    </row>
    <row r="13" spans="1:14">
      <c r="A13" s="9" t="s">
        <v>132</v>
      </c>
      <c r="B13" s="10">
        <v>2</v>
      </c>
      <c r="C13" s="7">
        <f>(B13/B15)</f>
        <v>0.10526315789473684</v>
      </c>
      <c r="D13" s="7">
        <f>(C13-1/K8)</f>
        <v>0.1020682697158231</v>
      </c>
      <c r="E13" s="7">
        <f>POWER((C13-1/K8),2)</f>
        <v>1.041793168278201E-2</v>
      </c>
      <c r="F13" s="5"/>
    </row>
    <row r="14" spans="1:14">
      <c r="A14" s="6" t="s">
        <v>77</v>
      </c>
      <c r="B14" s="10">
        <v>0</v>
      </c>
      <c r="C14" s="7">
        <f>(B14/B15)</f>
        <v>0</v>
      </c>
      <c r="D14" s="7">
        <f>PRODUCT(((C14-1/K8)), K16)</f>
        <v>-0.98083067092651754</v>
      </c>
      <c r="E14" s="7">
        <f>PRODUCT((POWER((C14-1/K8),2)), K16)</f>
        <v>3.1336443160591611E-3</v>
      </c>
      <c r="F14" s="5"/>
    </row>
    <row r="15" spans="1:14">
      <c r="A15" s="1" t="s">
        <v>2</v>
      </c>
      <c r="B15" s="2">
        <f>SUM(B9:B14)</f>
        <v>19</v>
      </c>
      <c r="C15" s="1"/>
      <c r="D15" s="1"/>
      <c r="E15" s="2">
        <f>SUM(E9:E14)</f>
        <v>0.80842925354108131</v>
      </c>
      <c r="F15" s="2">
        <f>(1-(PRODUCT(K8,E15))/(K8-1))</f>
        <v>0.18897962705654348</v>
      </c>
    </row>
    <row r="16" spans="1:14">
      <c r="J16" s="2" t="s">
        <v>79</v>
      </c>
      <c r="K16" s="2">
        <f>(K8-N8)</f>
        <v>307</v>
      </c>
    </row>
    <row r="18" spans="1:14" ht="17">
      <c r="A18" s="31" t="s">
        <v>92</v>
      </c>
      <c r="B18" s="31"/>
      <c r="C18" s="31"/>
      <c r="D18" s="31"/>
      <c r="E18" s="31"/>
      <c r="F18" s="31"/>
    </row>
    <row r="19" spans="1:14">
      <c r="A19" s="2" t="s">
        <v>0</v>
      </c>
      <c r="B19" s="2" t="s">
        <v>10</v>
      </c>
      <c r="C19" s="2" t="s">
        <v>1</v>
      </c>
      <c r="D19" s="2" t="s">
        <v>3</v>
      </c>
      <c r="E19" s="2" t="s">
        <v>4</v>
      </c>
      <c r="F19" s="2" t="s">
        <v>6</v>
      </c>
      <c r="J19" s="2" t="s">
        <v>5</v>
      </c>
      <c r="K19" s="2">
        <v>313</v>
      </c>
      <c r="M19" s="2" t="s">
        <v>78</v>
      </c>
      <c r="N19" s="2">
        <v>5</v>
      </c>
    </row>
    <row r="20" spans="1:14">
      <c r="A20" s="9" t="s">
        <v>132</v>
      </c>
      <c r="B20" s="10">
        <v>0</v>
      </c>
      <c r="C20" s="7">
        <f>(B20/B26)</f>
        <v>0</v>
      </c>
      <c r="D20" s="7">
        <f>(C20-1/K19)</f>
        <v>-3.1948881789137379E-3</v>
      </c>
      <c r="E20" s="7">
        <f>POWER((C20-1/K19),2)</f>
        <v>1.020731047576274E-5</v>
      </c>
      <c r="F20" s="5"/>
    </row>
    <row r="21" spans="1:14">
      <c r="A21" s="9" t="s">
        <v>130</v>
      </c>
      <c r="B21" s="10">
        <v>15</v>
      </c>
      <c r="C21" s="7">
        <f>(B21/B26)</f>
        <v>1</v>
      </c>
      <c r="D21" s="7">
        <f>(C21-1/K19)</f>
        <v>0.99680511182108622</v>
      </c>
      <c r="E21" s="7">
        <f>POWER((C21-1/K19),2)</f>
        <v>0.99362043095264818</v>
      </c>
      <c r="F21" s="5"/>
    </row>
    <row r="22" spans="1:14">
      <c r="A22" s="9" t="s">
        <v>131</v>
      </c>
      <c r="B22" s="10">
        <v>0</v>
      </c>
      <c r="C22" s="7">
        <f>(B22/B26)</f>
        <v>0</v>
      </c>
      <c r="D22" s="7">
        <f>(C22-1/K19)</f>
        <v>-3.1948881789137379E-3</v>
      </c>
      <c r="E22" s="7">
        <f>POWER((C22-1/K19),2)</f>
        <v>1.020731047576274E-5</v>
      </c>
      <c r="F22" s="5"/>
    </row>
    <row r="23" spans="1:14">
      <c r="A23" s="9" t="s">
        <v>128</v>
      </c>
      <c r="B23" s="10">
        <v>0</v>
      </c>
      <c r="C23" s="7">
        <f>(B23/B26)</f>
        <v>0</v>
      </c>
      <c r="D23" s="7">
        <f>(C23-1/K19)</f>
        <v>-3.1948881789137379E-3</v>
      </c>
      <c r="E23" s="7">
        <f>POWER((C23-1/K19),2)</f>
        <v>1.020731047576274E-5</v>
      </c>
      <c r="F23" s="5"/>
    </row>
    <row r="24" spans="1:14">
      <c r="A24" s="9" t="s">
        <v>129</v>
      </c>
      <c r="B24" s="10">
        <v>0</v>
      </c>
      <c r="C24" s="7">
        <f>(B24/B26)</f>
        <v>0</v>
      </c>
      <c r="D24" s="7">
        <f>(C24-1/K19)</f>
        <v>-3.1948881789137379E-3</v>
      </c>
      <c r="E24" s="7">
        <f>POWER((C24-1/K19),2)</f>
        <v>1.020731047576274E-5</v>
      </c>
      <c r="F24" s="5"/>
    </row>
    <row r="25" spans="1:14">
      <c r="A25" s="6" t="s">
        <v>77</v>
      </c>
      <c r="B25" s="10">
        <v>0</v>
      </c>
      <c r="C25" s="7">
        <f>(B25/B26)</f>
        <v>0</v>
      </c>
      <c r="D25" s="7">
        <f>PRODUCT(((C25-1/K19)), K26)</f>
        <v>-0.98402555910543121</v>
      </c>
      <c r="E25" s="7">
        <f>PRODUCT((POWER((C25-1/K19),2)), K26)</f>
        <v>3.1438516265349238E-3</v>
      </c>
      <c r="F25" s="5"/>
    </row>
    <row r="26" spans="1:14">
      <c r="A26" s="1" t="s">
        <v>2</v>
      </c>
      <c r="B26" s="2">
        <f>SUM(B20:B25)</f>
        <v>15</v>
      </c>
      <c r="C26" s="1"/>
      <c r="D26" s="1"/>
      <c r="E26" s="2">
        <f>SUM(E20:E25)</f>
        <v>0.99680511182108611</v>
      </c>
      <c r="F26" s="2">
        <v>0</v>
      </c>
      <c r="J26" s="2" t="s">
        <v>79</v>
      </c>
      <c r="K26" s="2">
        <f>(K19-N19)</f>
        <v>308</v>
      </c>
    </row>
    <row r="28" spans="1:14" ht="17">
      <c r="A28" s="31" t="s">
        <v>190</v>
      </c>
      <c r="B28" s="31"/>
      <c r="C28" s="31"/>
      <c r="D28" s="31"/>
      <c r="E28" s="31"/>
      <c r="F28" s="31"/>
    </row>
    <row r="29" spans="1:14">
      <c r="A29" s="2" t="s">
        <v>0</v>
      </c>
      <c r="B29" s="2" t="s">
        <v>10</v>
      </c>
      <c r="C29" s="2" t="s">
        <v>1</v>
      </c>
      <c r="D29" s="2" t="s">
        <v>3</v>
      </c>
      <c r="E29" s="2" t="s">
        <v>4</v>
      </c>
      <c r="F29" s="2" t="s">
        <v>6</v>
      </c>
      <c r="J29" s="2" t="s">
        <v>5</v>
      </c>
      <c r="K29" s="2">
        <v>312</v>
      </c>
      <c r="M29" s="2" t="s">
        <v>78</v>
      </c>
      <c r="N29" s="2">
        <v>3</v>
      </c>
    </row>
    <row r="30" spans="1:14">
      <c r="A30" s="9" t="s">
        <v>301</v>
      </c>
      <c r="B30" s="10">
        <v>0</v>
      </c>
      <c r="C30" s="7">
        <f>(B30/B34)</f>
        <v>0</v>
      </c>
      <c r="D30" s="7">
        <f>(C30-1/K29)</f>
        <v>-3.205128205128205E-3</v>
      </c>
      <c r="E30" s="7">
        <f>POWER((C30-1/K29),2)</f>
        <v>1.0272846811308349E-5</v>
      </c>
      <c r="F30" s="5"/>
    </row>
    <row r="31" spans="1:14">
      <c r="A31" s="9" t="s">
        <v>304</v>
      </c>
      <c r="B31" s="10">
        <v>21</v>
      </c>
      <c r="C31" s="7">
        <f>(B31/B34)</f>
        <v>1</v>
      </c>
      <c r="D31" s="7">
        <f>(C31-1/K29)</f>
        <v>0.99679487179487181</v>
      </c>
      <c r="E31" s="7">
        <f>POWER((C31-1/K29),2)</f>
        <v>0.99360001643655493</v>
      </c>
      <c r="F31" s="5"/>
    </row>
    <row r="32" spans="1:14">
      <c r="A32" s="9" t="s">
        <v>302</v>
      </c>
      <c r="B32" s="10">
        <v>0</v>
      </c>
      <c r="C32" s="7">
        <f>(B32/B34)</f>
        <v>0</v>
      </c>
      <c r="D32" s="7">
        <f>(C32-1/K29)</f>
        <v>-3.205128205128205E-3</v>
      </c>
      <c r="E32" s="7">
        <f>POWER((C32-1/K29),2)</f>
        <v>1.0272846811308349E-5</v>
      </c>
      <c r="F32" s="5"/>
    </row>
    <row r="33" spans="1:14">
      <c r="A33" s="6" t="s">
        <v>77</v>
      </c>
      <c r="B33" s="10">
        <v>0</v>
      </c>
      <c r="C33" s="7">
        <f>(B33/B34)</f>
        <v>0</v>
      </c>
      <c r="D33" s="7">
        <f>PRODUCT(((C33-1/K29)), K37)</f>
        <v>-0.99038461538461531</v>
      </c>
      <c r="E33" s="7">
        <f>PRODUCT((POWER((C33-1/K29),2)), K37)</f>
        <v>3.1743096646942798E-3</v>
      </c>
      <c r="F33" s="5"/>
    </row>
    <row r="34" spans="1:14">
      <c r="A34" s="1" t="s">
        <v>2</v>
      </c>
      <c r="B34" s="2">
        <f>SUM(B30:B33)</f>
        <v>21</v>
      </c>
      <c r="C34" s="1"/>
      <c r="D34" s="1"/>
      <c r="E34" s="2">
        <f>SUM(E30:E33)</f>
        <v>0.99679487179487181</v>
      </c>
      <c r="F34" s="2">
        <f>(1-(PRODUCT(K29,E34))/(K29-1))</f>
        <v>0</v>
      </c>
    </row>
    <row r="35" spans="1:14">
      <c r="A35" s="9"/>
      <c r="B35" s="10"/>
      <c r="C35" s="7"/>
      <c r="D35" s="7"/>
      <c r="E35" s="7"/>
      <c r="F35" s="5"/>
    </row>
    <row r="37" spans="1:14">
      <c r="J37" s="2" t="s">
        <v>79</v>
      </c>
      <c r="K37" s="2">
        <f>(K29-N29)</f>
        <v>309</v>
      </c>
    </row>
    <row r="39" spans="1:14" ht="17">
      <c r="A39" s="31" t="s">
        <v>162</v>
      </c>
      <c r="B39" s="31"/>
      <c r="C39" s="31"/>
      <c r="D39" s="31"/>
      <c r="E39" s="31"/>
      <c r="F39" s="31"/>
    </row>
    <row r="40" spans="1:14">
      <c r="A40" s="2" t="s">
        <v>0</v>
      </c>
      <c r="B40" s="2" t="s">
        <v>10</v>
      </c>
      <c r="C40" s="2" t="s">
        <v>1</v>
      </c>
      <c r="D40" s="2" t="s">
        <v>3</v>
      </c>
      <c r="E40" s="2" t="s">
        <v>4</v>
      </c>
      <c r="F40" s="2" t="s">
        <v>6</v>
      </c>
      <c r="J40" s="2" t="s">
        <v>5</v>
      </c>
      <c r="K40" s="2">
        <v>308</v>
      </c>
      <c r="M40" s="2" t="s">
        <v>78</v>
      </c>
      <c r="N40" s="2">
        <v>2</v>
      </c>
    </row>
    <row r="41" spans="1:14">
      <c r="A41" s="9" t="s">
        <v>128</v>
      </c>
      <c r="B41" s="10">
        <v>0</v>
      </c>
      <c r="C41" s="7">
        <f>(B41/B44)</f>
        <v>0</v>
      </c>
      <c r="D41" s="7">
        <f>(C41-1/K40)</f>
        <v>-3.246753246753247E-3</v>
      </c>
      <c r="E41" s="7">
        <f>POWER((C41-1/K40),2)</f>
        <v>1.0541406645302751E-5</v>
      </c>
      <c r="F41" s="5"/>
    </row>
    <row r="42" spans="1:14">
      <c r="A42" s="9" t="s">
        <v>133</v>
      </c>
      <c r="B42" s="10">
        <v>18</v>
      </c>
      <c r="C42" s="7">
        <f>(B42/B44)</f>
        <v>1</v>
      </c>
      <c r="D42" s="7">
        <f>(C42-1/K40)</f>
        <v>0.99675324675324672</v>
      </c>
      <c r="E42" s="7">
        <f>POWER((C42-1/K40),2)</f>
        <v>0.9935170349131387</v>
      </c>
      <c r="F42" s="5"/>
    </row>
    <row r="43" spans="1:14">
      <c r="A43" s="6" t="s">
        <v>77</v>
      </c>
      <c r="B43" s="10">
        <v>0</v>
      </c>
      <c r="C43" s="7">
        <f>(B43/B44)</f>
        <v>0</v>
      </c>
      <c r="D43" s="7">
        <f>PRODUCT(((C43-1/K40)), K47)</f>
        <v>-0.99350649350649356</v>
      </c>
      <c r="E43" s="7">
        <f>PRODUCT((POWER((C43-1/K40),2)), K47)</f>
        <v>3.2256704334626416E-3</v>
      </c>
      <c r="F43" s="5"/>
    </row>
    <row r="44" spans="1:14">
      <c r="A44" s="1" t="s">
        <v>2</v>
      </c>
      <c r="B44" s="2">
        <f>SUM(B41:B43)</f>
        <v>18</v>
      </c>
      <c r="C44" s="1"/>
      <c r="D44" s="1"/>
      <c r="E44" s="2">
        <f>SUM(E41:E43)</f>
        <v>0.99675324675324661</v>
      </c>
      <c r="F44" s="2">
        <v>0</v>
      </c>
    </row>
    <row r="45" spans="1:14">
      <c r="A45" s="9"/>
      <c r="B45" s="10"/>
      <c r="C45" s="7"/>
      <c r="D45" s="7"/>
      <c r="E45" s="7"/>
      <c r="F45" s="5"/>
    </row>
    <row r="47" spans="1:14">
      <c r="J47" s="2" t="s">
        <v>79</v>
      </c>
      <c r="K47" s="2">
        <f>(K40-N40)</f>
        <v>306</v>
      </c>
    </row>
    <row r="49" spans="1:14" ht="17">
      <c r="A49" s="31" t="s">
        <v>299</v>
      </c>
      <c r="B49" s="31"/>
      <c r="C49" s="31"/>
      <c r="D49" s="31"/>
      <c r="E49" s="31"/>
      <c r="F49" s="31"/>
    </row>
    <row r="50" spans="1:14">
      <c r="A50" s="2" t="s">
        <v>0</v>
      </c>
      <c r="B50" s="2" t="s">
        <v>134</v>
      </c>
      <c r="C50" s="2" t="s">
        <v>1</v>
      </c>
      <c r="D50" s="2" t="s">
        <v>3</v>
      </c>
      <c r="E50" s="2" t="s">
        <v>4</v>
      </c>
      <c r="F50" s="2" t="s">
        <v>6</v>
      </c>
      <c r="J50" s="2" t="s">
        <v>5</v>
      </c>
      <c r="K50" s="2">
        <v>313</v>
      </c>
      <c r="M50" s="2" t="s">
        <v>78</v>
      </c>
      <c r="N50" s="2">
        <v>6</v>
      </c>
    </row>
    <row r="51" spans="1:14">
      <c r="A51" s="9" t="s">
        <v>128</v>
      </c>
      <c r="B51" s="10">
        <v>128</v>
      </c>
      <c r="C51" s="7">
        <f>(B51/B57)</f>
        <v>0.67724867724867721</v>
      </c>
      <c r="D51" s="7">
        <f>(C51-1/K50)</f>
        <v>0.67405378906976343</v>
      </c>
      <c r="E51" s="7">
        <f>POWER((C51-1/K50),2)</f>
        <v>0.45434851055930514</v>
      </c>
      <c r="F51" s="5"/>
    </row>
    <row r="52" spans="1:14">
      <c r="A52" s="9" t="s">
        <v>129</v>
      </c>
      <c r="B52" s="10">
        <v>3</v>
      </c>
      <c r="C52" s="7">
        <f>(B52/B57)</f>
        <v>1.5873015873015872E-2</v>
      </c>
      <c r="D52" s="7">
        <f>(C52-1/K50)</f>
        <v>1.2678127694102134E-2</v>
      </c>
      <c r="E52" s="7">
        <f>POWER((C52-1/K50),2)</f>
        <v>1.607349218279595E-4</v>
      </c>
      <c r="F52" s="5"/>
    </row>
    <row r="53" spans="1:14">
      <c r="A53" s="9" t="s">
        <v>130</v>
      </c>
      <c r="B53" s="10">
        <v>0</v>
      </c>
      <c r="C53" s="7">
        <f>(B53/B57)</f>
        <v>0</v>
      </c>
      <c r="D53" s="7">
        <f>(C53-1/K50)</f>
        <v>-3.1948881789137379E-3</v>
      </c>
      <c r="E53" s="7">
        <f>POWER((C53-1/K50),2)</f>
        <v>1.020731047576274E-5</v>
      </c>
      <c r="F53" s="5"/>
    </row>
    <row r="54" spans="1:14">
      <c r="A54" s="9" t="s">
        <v>131</v>
      </c>
      <c r="B54" s="10">
        <v>3</v>
      </c>
      <c r="C54" s="7">
        <f>(B54/B57)</f>
        <v>1.5873015873015872E-2</v>
      </c>
      <c r="D54" s="7">
        <f>(C54-1/K50)</f>
        <v>1.2678127694102134E-2</v>
      </c>
      <c r="E54" s="7">
        <f>POWER((C54-1/K50),2)</f>
        <v>1.607349218279595E-4</v>
      </c>
      <c r="F54" s="5"/>
    </row>
    <row r="55" spans="1:14">
      <c r="A55" s="9" t="s">
        <v>132</v>
      </c>
      <c r="B55" s="10">
        <v>55</v>
      </c>
      <c r="C55" s="7">
        <f>(B55/B57)</f>
        <v>0.29100529100529099</v>
      </c>
      <c r="D55" s="7">
        <f>(C55-1/K50)</f>
        <v>0.28781040282637727</v>
      </c>
      <c r="E55" s="7">
        <f>POWER((C55-1/K50),2)</f>
        <v>8.2834827975081557E-2</v>
      </c>
      <c r="F55" s="5"/>
    </row>
    <row r="56" spans="1:14">
      <c r="A56" s="6" t="s">
        <v>77</v>
      </c>
      <c r="B56" s="10">
        <v>0</v>
      </c>
      <c r="C56" s="7">
        <f>(B56/B57)</f>
        <v>0</v>
      </c>
      <c r="D56" s="7">
        <f>PRODUCT(((C56-1/K50)), K58)</f>
        <v>-0.98083067092651754</v>
      </c>
      <c r="E56" s="7">
        <f>PRODUCT((POWER((C56-1/K50),2)), K58)</f>
        <v>3.1336443160591611E-3</v>
      </c>
      <c r="F56" s="5"/>
    </row>
    <row r="57" spans="1:14">
      <c r="A57" s="1" t="s">
        <v>2</v>
      </c>
      <c r="B57" s="2">
        <f>SUM(B51:B56)</f>
        <v>189</v>
      </c>
      <c r="C57" s="1"/>
      <c r="D57" s="1"/>
      <c r="E57" s="2">
        <f>SUM(E51:E56)</f>
        <v>0.54064866000457745</v>
      </c>
      <c r="F57" s="2">
        <f>(1-(PRODUCT(K50,E57))/(K50-1))</f>
        <v>0.45761849172617708</v>
      </c>
    </row>
    <row r="58" spans="1:14">
      <c r="J58" s="2" t="s">
        <v>79</v>
      </c>
      <c r="K58" s="2">
        <f>(K50-N50)</f>
        <v>307</v>
      </c>
    </row>
    <row r="60" spans="1:14" ht="17">
      <c r="A60" s="31" t="s">
        <v>135</v>
      </c>
      <c r="B60" s="31"/>
      <c r="C60" s="31"/>
      <c r="D60" s="31"/>
      <c r="E60" s="31"/>
      <c r="F60" s="31"/>
    </row>
    <row r="61" spans="1:14">
      <c r="A61" s="2" t="s">
        <v>0</v>
      </c>
      <c r="B61" s="2" t="s">
        <v>134</v>
      </c>
      <c r="C61" s="2" t="s">
        <v>1</v>
      </c>
      <c r="D61" s="2" t="s">
        <v>3</v>
      </c>
      <c r="E61" s="2" t="s">
        <v>4</v>
      </c>
      <c r="F61" s="2" t="s">
        <v>6</v>
      </c>
      <c r="J61" s="2" t="s">
        <v>5</v>
      </c>
      <c r="K61" s="2">
        <v>313</v>
      </c>
      <c r="M61" s="2" t="s">
        <v>78</v>
      </c>
      <c r="N61" s="2">
        <v>5</v>
      </c>
    </row>
    <row r="62" spans="1:14">
      <c r="A62" s="9" t="s">
        <v>132</v>
      </c>
      <c r="B62" s="10">
        <v>55</v>
      </c>
      <c r="C62" s="7">
        <f>(B62/B68)</f>
        <v>0.29100529100529099</v>
      </c>
      <c r="D62" s="7">
        <f>(C62-1/K61)</f>
        <v>0.28781040282637727</v>
      </c>
      <c r="E62" s="7">
        <f>POWER((C62-1/K61),2)</f>
        <v>8.2834827975081557E-2</v>
      </c>
      <c r="F62" s="5"/>
    </row>
    <row r="63" spans="1:14">
      <c r="A63" s="9" t="s">
        <v>130</v>
      </c>
      <c r="B63" s="10">
        <v>0</v>
      </c>
      <c r="C63" s="7">
        <f>(B63/B68)</f>
        <v>0</v>
      </c>
      <c r="D63" s="7">
        <f>(C63-1/K61)</f>
        <v>-3.1948881789137379E-3</v>
      </c>
      <c r="E63" s="7">
        <f>POWER((C63-1/K61),2)</f>
        <v>1.020731047576274E-5</v>
      </c>
      <c r="F63" s="5"/>
    </row>
    <row r="64" spans="1:14">
      <c r="A64" s="9" t="s">
        <v>131</v>
      </c>
      <c r="B64" s="10">
        <v>3</v>
      </c>
      <c r="C64" s="7">
        <f>(B64/B68)</f>
        <v>1.5873015873015872E-2</v>
      </c>
      <c r="D64" s="7">
        <f>(C64-1/K61)</f>
        <v>1.2678127694102134E-2</v>
      </c>
      <c r="E64" s="7">
        <f>POWER((C64-1/K61),2)</f>
        <v>1.607349218279595E-4</v>
      </c>
      <c r="F64" s="5"/>
    </row>
    <row r="65" spans="1:14">
      <c r="A65" s="9" t="s">
        <v>128</v>
      </c>
      <c r="B65" s="10">
        <v>128</v>
      </c>
      <c r="C65" s="7">
        <f>(B65/B68)</f>
        <v>0.67724867724867721</v>
      </c>
      <c r="D65" s="7">
        <f>(C65-1/K61)</f>
        <v>0.67405378906976343</v>
      </c>
      <c r="E65" s="7">
        <f>POWER((C65-1/K61),2)</f>
        <v>0.45434851055930514</v>
      </c>
      <c r="F65" s="5"/>
    </row>
    <row r="66" spans="1:14">
      <c r="A66" s="9" t="s">
        <v>129</v>
      </c>
      <c r="B66" s="10">
        <v>3</v>
      </c>
      <c r="C66" s="7">
        <f>(B66/B68)</f>
        <v>1.5873015873015872E-2</v>
      </c>
      <c r="D66" s="7">
        <f>(C66-1/K61)</f>
        <v>1.2678127694102134E-2</v>
      </c>
      <c r="E66" s="7">
        <f>POWER((C66-1/K61),2)</f>
        <v>1.607349218279595E-4</v>
      </c>
      <c r="F66" s="5"/>
    </row>
    <row r="67" spans="1:14">
      <c r="A67" s="6" t="s">
        <v>77</v>
      </c>
      <c r="B67" s="10">
        <v>0</v>
      </c>
      <c r="C67" s="7">
        <f>(B67/B68)</f>
        <v>0</v>
      </c>
      <c r="D67" s="7">
        <f>PRODUCT(((C67-1/K61)), K68)</f>
        <v>-0.98402555910543121</v>
      </c>
      <c r="E67" s="7">
        <f>PRODUCT((POWER((C67-1/K61),2)), K68)</f>
        <v>3.1438516265349238E-3</v>
      </c>
      <c r="F67" s="5"/>
    </row>
    <row r="68" spans="1:14">
      <c r="A68" s="1" t="s">
        <v>2</v>
      </c>
      <c r="B68" s="2">
        <f>SUM(B62:B67)</f>
        <v>189</v>
      </c>
      <c r="C68" s="1"/>
      <c r="D68" s="1"/>
      <c r="E68" s="2">
        <f>SUM(E62:E67)</f>
        <v>0.54065886731505342</v>
      </c>
      <c r="F68" s="2">
        <f>(1-(PRODUCT(K61,E68))/(K61-1))</f>
        <v>0.45760825169996244</v>
      </c>
      <c r="J68" s="2" t="s">
        <v>79</v>
      </c>
      <c r="K68" s="2">
        <f>(K61-N61)</f>
        <v>308</v>
      </c>
    </row>
    <row r="70" spans="1:14" ht="17">
      <c r="A70" s="31" t="s">
        <v>305</v>
      </c>
      <c r="B70" s="31"/>
      <c r="C70" s="31"/>
      <c r="D70" s="31"/>
      <c r="E70" s="31"/>
      <c r="F70" s="31"/>
    </row>
    <row r="71" spans="1:14">
      <c r="A71" s="2" t="s">
        <v>0</v>
      </c>
      <c r="B71" s="2" t="s">
        <v>134</v>
      </c>
      <c r="C71" s="2" t="s">
        <v>1</v>
      </c>
      <c r="D71" s="2" t="s">
        <v>3</v>
      </c>
      <c r="E71" s="2" t="s">
        <v>4</v>
      </c>
      <c r="F71" s="2" t="s">
        <v>6</v>
      </c>
      <c r="J71" s="2" t="s">
        <v>5</v>
      </c>
      <c r="K71" s="2">
        <v>312</v>
      </c>
      <c r="M71" s="2" t="s">
        <v>78</v>
      </c>
      <c r="N71" s="2">
        <v>3</v>
      </c>
    </row>
    <row r="72" spans="1:14">
      <c r="A72" s="9" t="s">
        <v>301</v>
      </c>
      <c r="B72" s="10">
        <v>107</v>
      </c>
      <c r="C72" s="7">
        <f>(B72/B76)</f>
        <v>0.97272727272727277</v>
      </c>
      <c r="D72" s="7">
        <f>(C72-1/K71)</f>
        <v>0.96952214452214458</v>
      </c>
      <c r="E72" s="7">
        <f>POWER((C72-1/K71),2)</f>
        <v>0.93997318871881819</v>
      </c>
      <c r="F72" s="5"/>
    </row>
    <row r="73" spans="1:14">
      <c r="A73" s="9" t="s">
        <v>304</v>
      </c>
      <c r="B73" s="10">
        <v>0</v>
      </c>
      <c r="C73" s="7">
        <f>(B73/B76)</f>
        <v>0</v>
      </c>
      <c r="D73" s="7">
        <f>(C73-1/K71)</f>
        <v>-3.205128205128205E-3</v>
      </c>
      <c r="E73" s="7">
        <f>POWER((C73-1/K71),2)</f>
        <v>1.0272846811308349E-5</v>
      </c>
      <c r="F73" s="5"/>
    </row>
    <row r="74" spans="1:14">
      <c r="A74" s="9" t="s">
        <v>302</v>
      </c>
      <c r="B74" s="10">
        <v>3</v>
      </c>
      <c r="C74" s="7">
        <f>(B74/B76)</f>
        <v>2.7272727272727271E-2</v>
      </c>
      <c r="D74" s="7">
        <f>(C74-1/K71)</f>
        <v>2.4067599067599067E-2</v>
      </c>
      <c r="E74" s="7">
        <f>POWER((C74-1/K71),2)</f>
        <v>5.7924932487869545E-4</v>
      </c>
      <c r="F74" s="5"/>
    </row>
    <row r="75" spans="1:14">
      <c r="A75" s="6" t="s">
        <v>77</v>
      </c>
      <c r="B75" s="10">
        <v>0</v>
      </c>
      <c r="C75" s="7">
        <f>(B75/B76)</f>
        <v>0</v>
      </c>
      <c r="D75" s="7">
        <f>PRODUCT(((C75-1/K71)), K79)</f>
        <v>-0.99038461538461531</v>
      </c>
      <c r="E75" s="7">
        <f>PRODUCT((POWER((C75-1/K71),2)), K79)</f>
        <v>3.1743096646942798E-3</v>
      </c>
      <c r="F75" s="5"/>
    </row>
    <row r="76" spans="1:14">
      <c r="A76" s="1" t="s">
        <v>2</v>
      </c>
      <c r="B76" s="2">
        <f>SUM(B72:B75)</f>
        <v>110</v>
      </c>
      <c r="C76" s="1"/>
      <c r="D76" s="1"/>
      <c r="E76" s="2">
        <f>SUM(E72:E75)</f>
        <v>0.94373702055520248</v>
      </c>
      <c r="F76" s="2">
        <f>(1-(PRODUCT(K71,E76))/(K71-1))</f>
        <v>5.322845526294806E-2</v>
      </c>
    </row>
    <row r="77" spans="1:14">
      <c r="A77" s="9"/>
      <c r="B77" s="10"/>
      <c r="C77" s="7"/>
      <c r="D77" s="7"/>
      <c r="E77" s="7"/>
      <c r="F77" s="5"/>
    </row>
    <row r="79" spans="1:14">
      <c r="J79" s="2" t="s">
        <v>79</v>
      </c>
      <c r="K79" s="2">
        <f>(K71-N71)</f>
        <v>309</v>
      </c>
    </row>
    <row r="81" spans="1:15" ht="17">
      <c r="A81" s="31" t="s">
        <v>306</v>
      </c>
      <c r="B81" s="31"/>
      <c r="C81" s="31"/>
      <c r="D81" s="31"/>
      <c r="E81" s="31"/>
      <c r="F81" s="31"/>
    </row>
    <row r="82" spans="1:15">
      <c r="A82" s="2" t="s">
        <v>0</v>
      </c>
      <c r="B82" s="2" t="s">
        <v>134</v>
      </c>
      <c r="C82" s="2" t="s">
        <v>1</v>
      </c>
      <c r="D82" s="2" t="s">
        <v>3</v>
      </c>
      <c r="E82" s="2" t="s">
        <v>4</v>
      </c>
      <c r="F82" s="2" t="s">
        <v>6</v>
      </c>
      <c r="J82" s="2" t="s">
        <v>5</v>
      </c>
      <c r="K82" s="2">
        <v>308</v>
      </c>
      <c r="M82" s="2" t="s">
        <v>78</v>
      </c>
      <c r="N82" s="2">
        <v>2</v>
      </c>
    </row>
    <row r="83" spans="1:15">
      <c r="A83" s="9" t="s">
        <v>128</v>
      </c>
      <c r="B83" s="10">
        <v>128</v>
      </c>
      <c r="C83" s="7">
        <f>(B83/B86)</f>
        <v>1</v>
      </c>
      <c r="D83" s="7">
        <f>(C83-1/K82)</f>
        <v>0.99675324675324672</v>
      </c>
      <c r="E83" s="7">
        <f>POWER((C83-1/K82),2)</f>
        <v>0.9935170349131387</v>
      </c>
      <c r="F83" s="5"/>
    </row>
    <row r="84" spans="1:15">
      <c r="A84" s="9" t="s">
        <v>133</v>
      </c>
      <c r="B84" s="10">
        <v>0</v>
      </c>
      <c r="C84" s="7">
        <f>(B84/B86)</f>
        <v>0</v>
      </c>
      <c r="D84" s="7">
        <f>(C84-1/K82)</f>
        <v>-3.246753246753247E-3</v>
      </c>
      <c r="E84" s="7">
        <f>POWER((C84-1/K82),2)</f>
        <v>1.0541406645302751E-5</v>
      </c>
      <c r="F84" s="5"/>
    </row>
    <row r="85" spans="1:15">
      <c r="A85" s="6" t="s">
        <v>77</v>
      </c>
      <c r="B85" s="10">
        <v>0</v>
      </c>
      <c r="C85" s="7">
        <f>(B85/B86)</f>
        <v>0</v>
      </c>
      <c r="D85" s="7">
        <f>PRODUCT(((C85-1/K82)), K85)</f>
        <v>-0.99350649350649356</v>
      </c>
      <c r="E85" s="7">
        <f>PRODUCT((POWER((C85-1/K82),2)), K85)</f>
        <v>3.2256704334626416E-3</v>
      </c>
      <c r="F85" s="5"/>
      <c r="J85" s="2" t="s">
        <v>79</v>
      </c>
      <c r="K85" s="2">
        <f>(K82-N82)</f>
        <v>306</v>
      </c>
    </row>
    <row r="86" spans="1:15">
      <c r="A86" s="1" t="s">
        <v>2</v>
      </c>
      <c r="B86" s="2">
        <f>SUM(B83:B85)</f>
        <v>128</v>
      </c>
      <c r="C86" s="1"/>
      <c r="D86" s="1"/>
      <c r="E86" s="2">
        <f>SUM(E83:E85)</f>
        <v>0.99675324675324661</v>
      </c>
      <c r="F86" s="2">
        <f>(1-(PRODUCT(K82,E86))/(K82-1))</f>
        <v>2.2204460492503131E-16</v>
      </c>
    </row>
    <row r="87" spans="1:15">
      <c r="A87" s="9"/>
      <c r="B87" s="10"/>
      <c r="C87" s="7"/>
      <c r="D87" s="7"/>
      <c r="E87" s="7"/>
      <c r="F87" s="5"/>
    </row>
    <row r="91" spans="1:15" ht="17">
      <c r="A91" s="31" t="s">
        <v>300</v>
      </c>
      <c r="B91" s="31"/>
      <c r="C91" s="31"/>
      <c r="D91" s="31"/>
      <c r="E91" s="31"/>
      <c r="F91" s="31"/>
    </row>
    <row r="92" spans="1:15">
      <c r="A92" s="2" t="s">
        <v>0</v>
      </c>
      <c r="B92" s="2" t="s">
        <v>10</v>
      </c>
      <c r="C92" s="2" t="s">
        <v>134</v>
      </c>
      <c r="D92" s="2" t="s">
        <v>8</v>
      </c>
      <c r="E92" s="2" t="s">
        <v>24</v>
      </c>
      <c r="F92" s="2" t="s">
        <v>25</v>
      </c>
      <c r="G92" s="1" t="s">
        <v>26</v>
      </c>
      <c r="H92" s="2" t="s">
        <v>53</v>
      </c>
      <c r="I92" s="2" t="s">
        <v>54</v>
      </c>
      <c r="J92" s="1" t="s">
        <v>55</v>
      </c>
      <c r="K92" s="2" t="s">
        <v>18</v>
      </c>
      <c r="N92" s="2" t="s">
        <v>7</v>
      </c>
      <c r="O92" s="2">
        <v>2</v>
      </c>
    </row>
    <row r="93" spans="1:15">
      <c r="A93" s="9" t="s">
        <v>128</v>
      </c>
      <c r="B93" s="10">
        <v>0</v>
      </c>
      <c r="C93" s="10">
        <v>128</v>
      </c>
      <c r="D93" s="7">
        <f t="shared" ref="D93:D95" si="0">SUM(B93:C93)</f>
        <v>128</v>
      </c>
      <c r="E93" s="7">
        <f t="shared" ref="E93:E96" si="1">(B93/D93)</f>
        <v>0</v>
      </c>
      <c r="F93" s="7">
        <f>(E93-1/O92)</f>
        <v>-0.5</v>
      </c>
      <c r="G93" s="7">
        <f>POWER((E93-1/O92),2)</f>
        <v>0.25</v>
      </c>
      <c r="H93" s="7">
        <f t="shared" ref="H93:H96" si="2">(C93/D93)</f>
        <v>1</v>
      </c>
      <c r="I93" s="7">
        <f>(H93-1/O92)</f>
        <v>0.5</v>
      </c>
      <c r="J93" s="7">
        <f>POWER((H93-1/O92),2)</f>
        <v>0.25</v>
      </c>
      <c r="K93" s="7">
        <f>(1-(PRODUCT(O92,(G93+J93)))/(O92-1))</f>
        <v>0</v>
      </c>
    </row>
    <row r="94" spans="1:15">
      <c r="A94" s="9" t="s">
        <v>129</v>
      </c>
      <c r="B94" s="10">
        <v>0</v>
      </c>
      <c r="C94" s="10">
        <v>3</v>
      </c>
      <c r="D94" s="7">
        <f t="shared" si="0"/>
        <v>3</v>
      </c>
      <c r="E94" s="7">
        <f t="shared" si="1"/>
        <v>0</v>
      </c>
      <c r="F94" s="7">
        <f>(E94-1/O92)</f>
        <v>-0.5</v>
      </c>
      <c r="G94" s="7">
        <f>POWER((E94-1/O92),2)</f>
        <v>0.25</v>
      </c>
      <c r="H94" s="7">
        <f t="shared" si="2"/>
        <v>1</v>
      </c>
      <c r="I94" s="7">
        <f>(H94-1/O92)</f>
        <v>0.5</v>
      </c>
      <c r="J94" s="7">
        <f>POWER((H94-1/O92),2)</f>
        <v>0.25</v>
      </c>
      <c r="K94" s="7">
        <f>(1-(PRODUCT(O92,(G94+J94)))/(O92-1))</f>
        <v>0</v>
      </c>
    </row>
    <row r="95" spans="1:15">
      <c r="A95" s="9" t="s">
        <v>130</v>
      </c>
      <c r="B95" s="10">
        <v>17</v>
      </c>
      <c r="C95" s="10">
        <v>0</v>
      </c>
      <c r="D95" s="7">
        <f t="shared" si="0"/>
        <v>17</v>
      </c>
      <c r="E95" s="7">
        <f t="shared" si="1"/>
        <v>1</v>
      </c>
      <c r="F95" s="7">
        <f>(E95-1/O92)</f>
        <v>0.5</v>
      </c>
      <c r="G95" s="7">
        <f>POWER((E95-1/O92),2)</f>
        <v>0.25</v>
      </c>
      <c r="H95" s="7">
        <f t="shared" si="2"/>
        <v>0</v>
      </c>
      <c r="I95" s="7">
        <f>(H95-1/O92)</f>
        <v>-0.5</v>
      </c>
      <c r="J95" s="7">
        <f>POWER((H95-1/O92),2)</f>
        <v>0.25</v>
      </c>
      <c r="K95" s="7">
        <f>(1-(PRODUCT(O92,(G95+J95)))/(O92-1))</f>
        <v>0</v>
      </c>
    </row>
    <row r="96" spans="1:15">
      <c r="A96" s="9" t="s">
        <v>131</v>
      </c>
      <c r="B96" s="10">
        <v>0</v>
      </c>
      <c r="C96" s="10">
        <v>3</v>
      </c>
      <c r="D96" s="7">
        <f>SUM(B96:C96)</f>
        <v>3</v>
      </c>
      <c r="E96" s="7">
        <f t="shared" si="1"/>
        <v>0</v>
      </c>
      <c r="F96" s="7">
        <f>(E96-1/O92)</f>
        <v>-0.5</v>
      </c>
      <c r="G96" s="7">
        <f>POWER((E96-1/O92),2)</f>
        <v>0.25</v>
      </c>
      <c r="H96" s="7">
        <f t="shared" si="2"/>
        <v>1</v>
      </c>
      <c r="I96" s="7">
        <f>(H96-1/O92)</f>
        <v>0.5</v>
      </c>
      <c r="J96" s="7">
        <f>POWER((H96-1/O92),2)</f>
        <v>0.25</v>
      </c>
      <c r="K96" s="7">
        <f>(1-(PRODUCT(O92,(G96+J96)))/(O92-1))</f>
        <v>0</v>
      </c>
    </row>
    <row r="97" spans="1:15">
      <c r="A97" s="9" t="s">
        <v>132</v>
      </c>
      <c r="B97" s="10">
        <v>2</v>
      </c>
      <c r="C97" s="10">
        <v>55</v>
      </c>
      <c r="D97" s="7">
        <f t="shared" ref="D97" si="3">SUM(B97:C97)</f>
        <v>57</v>
      </c>
      <c r="E97" s="7">
        <f>(B97/D97)</f>
        <v>3.5087719298245612E-2</v>
      </c>
      <c r="F97" s="7">
        <f>(E97-1/O92)</f>
        <v>-0.46491228070175439</v>
      </c>
      <c r="G97" s="7">
        <f>POWER((E97-1/O92),2)</f>
        <v>0.21614342874730685</v>
      </c>
      <c r="H97" s="7">
        <f>(C97/D97)</f>
        <v>0.96491228070175439</v>
      </c>
      <c r="I97" s="7">
        <f>(H97-1/O92)</f>
        <v>0.46491228070175439</v>
      </c>
      <c r="J97" s="7">
        <f>POWER((H97-1/O92),2)</f>
        <v>0.21614342874730685</v>
      </c>
      <c r="K97" s="7">
        <f>(1-(PRODUCT(O92,(G97+J97)))/(O92-1))</f>
        <v>0.13542628501077258</v>
      </c>
    </row>
    <row r="98" spans="1:15">
      <c r="A98" s="1" t="s">
        <v>2</v>
      </c>
      <c r="B98" s="2">
        <f>SUM(B93:B97)</f>
        <v>19</v>
      </c>
      <c r="C98" s="2">
        <f>SUM(C93:C97)</f>
        <v>189</v>
      </c>
      <c r="D98" s="2">
        <f>SUM(D93:D97)</f>
        <v>208</v>
      </c>
      <c r="E98" s="1"/>
      <c r="F98" s="1"/>
      <c r="G98" s="2"/>
      <c r="H98" s="1"/>
      <c r="I98" s="1"/>
      <c r="J98" s="2"/>
      <c r="K98" s="2">
        <f>SUM(K93:K97)/O99</f>
        <v>2.2571047501795432E-2</v>
      </c>
    </row>
    <row r="99" spans="1:15">
      <c r="N99" s="2" t="s">
        <v>32</v>
      </c>
      <c r="O99" s="2">
        <v>6</v>
      </c>
    </row>
    <row r="101" spans="1:15" ht="17">
      <c r="A101" s="31" t="s">
        <v>139</v>
      </c>
      <c r="B101" s="31"/>
      <c r="C101" s="31"/>
      <c r="D101" s="31"/>
      <c r="E101" s="31"/>
      <c r="F101" s="31"/>
    </row>
    <row r="102" spans="1:15">
      <c r="A102" s="2" t="s">
        <v>0</v>
      </c>
      <c r="B102" s="2" t="s">
        <v>30</v>
      </c>
      <c r="C102" s="2" t="s">
        <v>134</v>
      </c>
      <c r="D102" s="2" t="s">
        <v>8</v>
      </c>
      <c r="E102" s="2" t="s">
        <v>24</v>
      </c>
      <c r="F102" s="2" t="s">
        <v>25</v>
      </c>
      <c r="G102" s="1" t="s">
        <v>26</v>
      </c>
      <c r="H102" s="2" t="s">
        <v>53</v>
      </c>
      <c r="I102" s="2" t="s">
        <v>54</v>
      </c>
      <c r="J102" s="1" t="s">
        <v>55</v>
      </c>
      <c r="K102" s="2" t="s">
        <v>18</v>
      </c>
      <c r="N102" s="2" t="s">
        <v>7</v>
      </c>
      <c r="O102" s="2">
        <v>2</v>
      </c>
    </row>
    <row r="103" spans="1:15">
      <c r="A103" s="9" t="s">
        <v>132</v>
      </c>
      <c r="B103" s="10">
        <v>0</v>
      </c>
      <c r="C103" s="10">
        <v>55</v>
      </c>
      <c r="D103" s="7">
        <f>SUM(B103:C103)</f>
        <v>55</v>
      </c>
      <c r="E103" s="7">
        <f>(B103/D103)</f>
        <v>0</v>
      </c>
      <c r="F103" s="7">
        <f>(E103-1/O102)</f>
        <v>-0.5</v>
      </c>
      <c r="G103" s="7">
        <f>POWER((E103-1/O102),2)</f>
        <v>0.25</v>
      </c>
      <c r="H103" s="7">
        <f>(C103/D103)</f>
        <v>1</v>
      </c>
      <c r="I103" s="7">
        <f>(H103-1/O102)</f>
        <v>0.5</v>
      </c>
      <c r="J103" s="7">
        <f>POWER((H103-1/O102),2)</f>
        <v>0.25</v>
      </c>
      <c r="K103" s="7">
        <f>(1-(PRODUCT(O102,(G103+J103)))/(O102-1))</f>
        <v>0</v>
      </c>
    </row>
    <row r="104" spans="1:15">
      <c r="A104" s="9" t="s">
        <v>130</v>
      </c>
      <c r="B104" s="10">
        <v>15</v>
      </c>
      <c r="C104" s="10">
        <v>0</v>
      </c>
      <c r="D104" s="7">
        <f>SUM(B104:C104)</f>
        <v>15</v>
      </c>
      <c r="E104" s="7">
        <f>(B104/D104)</f>
        <v>1</v>
      </c>
      <c r="F104" s="7">
        <f>(E104-1/O102)</f>
        <v>0.5</v>
      </c>
      <c r="G104" s="7">
        <f>POWER((E104-1/O102),2)</f>
        <v>0.25</v>
      </c>
      <c r="H104" s="7">
        <f>(C104/D104)</f>
        <v>0</v>
      </c>
      <c r="I104" s="7">
        <f>(H104-1/O102)</f>
        <v>-0.5</v>
      </c>
      <c r="J104" s="7">
        <f>POWER((H104-1/O102),2)</f>
        <v>0.25</v>
      </c>
      <c r="K104" s="7">
        <f>(1-(PRODUCT(O102,(G104+J104)))/(O102-1))</f>
        <v>0</v>
      </c>
    </row>
    <row r="105" spans="1:15">
      <c r="A105" s="9" t="s">
        <v>131</v>
      </c>
      <c r="B105" s="10">
        <v>0</v>
      </c>
      <c r="C105" s="10">
        <v>3</v>
      </c>
      <c r="D105" s="7">
        <f>SUM(B105:C105)</f>
        <v>3</v>
      </c>
      <c r="E105" s="7">
        <f>(B105/D105)</f>
        <v>0</v>
      </c>
      <c r="F105" s="7">
        <f>(E105-1/O102)</f>
        <v>-0.5</v>
      </c>
      <c r="G105" s="7">
        <f>POWER((E105-1/O102),2)</f>
        <v>0.25</v>
      </c>
      <c r="H105" s="7">
        <f>(C105/D105)</f>
        <v>1</v>
      </c>
      <c r="I105" s="7">
        <f>(H105-1/O102)</f>
        <v>0.5</v>
      </c>
      <c r="J105" s="7">
        <f>POWER((H105-1/O102),2)</f>
        <v>0.25</v>
      </c>
      <c r="K105" s="7">
        <f>(1-(PRODUCT(O102,(G105+J105)))/(O102-1))</f>
        <v>0</v>
      </c>
    </row>
    <row r="106" spans="1:15">
      <c r="A106" s="9" t="s">
        <v>128</v>
      </c>
      <c r="B106" s="10">
        <v>0</v>
      </c>
      <c r="C106" s="10">
        <v>128</v>
      </c>
      <c r="D106" s="7">
        <f>SUM(B106:C106)</f>
        <v>128</v>
      </c>
      <c r="E106" s="7">
        <f>(B106/D106)</f>
        <v>0</v>
      </c>
      <c r="F106" s="7">
        <f>(E106-1/O102)</f>
        <v>-0.5</v>
      </c>
      <c r="G106" s="7">
        <f>POWER((E106-1/O102),2)</f>
        <v>0.25</v>
      </c>
      <c r="H106" s="7">
        <f>(C106/D106)</f>
        <v>1</v>
      </c>
      <c r="I106" s="7">
        <f>(H106-1/O102)</f>
        <v>0.5</v>
      </c>
      <c r="J106" s="7">
        <f>POWER((H106-1/O102),2)</f>
        <v>0.25</v>
      </c>
      <c r="K106" s="7">
        <f>(1-(PRODUCT(O102,(G106+J106)))/(O102-1))</f>
        <v>0</v>
      </c>
    </row>
    <row r="107" spans="1:15">
      <c r="A107" s="9" t="s">
        <v>129</v>
      </c>
      <c r="B107" s="10">
        <v>0</v>
      </c>
      <c r="C107" s="10">
        <v>3</v>
      </c>
      <c r="D107" s="7">
        <f>SUM(B107:C107)</f>
        <v>3</v>
      </c>
      <c r="E107" s="7">
        <f>(B107/D107)</f>
        <v>0</v>
      </c>
      <c r="F107" s="7">
        <f>(E107-1/O102)</f>
        <v>-0.5</v>
      </c>
      <c r="G107" s="7">
        <f>POWER((E107-1/O102),2)</f>
        <v>0.25</v>
      </c>
      <c r="H107" s="7">
        <f>(C107/D107)</f>
        <v>1</v>
      </c>
      <c r="I107" s="7">
        <f>(H107-1/O102)</f>
        <v>0.5</v>
      </c>
      <c r="J107" s="7">
        <f>POWER((H107-1/O102),2)</f>
        <v>0.25</v>
      </c>
      <c r="K107" s="7">
        <f>(1-(PRODUCT(O102,(G107+J107)))/(O102-1))</f>
        <v>0</v>
      </c>
    </row>
    <row r="108" spans="1:15">
      <c r="A108" s="1" t="s">
        <v>2</v>
      </c>
      <c r="B108" s="2">
        <f>SUM(B103:B107)</f>
        <v>15</v>
      </c>
      <c r="C108" s="2">
        <f>SUM(C103:C107)</f>
        <v>189</v>
      </c>
      <c r="D108" s="2">
        <f>SUM(D103:D107)</f>
        <v>204</v>
      </c>
      <c r="E108" s="1"/>
      <c r="F108" s="1"/>
      <c r="G108" s="2"/>
      <c r="H108" s="1"/>
      <c r="I108" s="1"/>
      <c r="J108" s="2"/>
      <c r="K108" s="2">
        <f>SUM(K103:K107)/O108</f>
        <v>0</v>
      </c>
      <c r="N108" s="2" t="s">
        <v>32</v>
      </c>
      <c r="O108" s="2">
        <v>5</v>
      </c>
    </row>
    <row r="110" spans="1:15" ht="17">
      <c r="A110" s="31" t="s">
        <v>303</v>
      </c>
      <c r="B110" s="31"/>
      <c r="C110" s="31"/>
      <c r="D110" s="31"/>
      <c r="E110" s="31"/>
      <c r="F110" s="31"/>
    </row>
    <row r="111" spans="1:15">
      <c r="A111" s="2" t="s">
        <v>0</v>
      </c>
      <c r="B111" s="2" t="s">
        <v>30</v>
      </c>
      <c r="C111" s="2" t="s">
        <v>134</v>
      </c>
      <c r="D111" s="2" t="s">
        <v>8</v>
      </c>
      <c r="E111" s="2" t="s">
        <v>24</v>
      </c>
      <c r="F111" s="2" t="s">
        <v>25</v>
      </c>
      <c r="G111" s="1" t="s">
        <v>26</v>
      </c>
      <c r="H111" s="2" t="s">
        <v>53</v>
      </c>
      <c r="I111" s="2" t="s">
        <v>54</v>
      </c>
      <c r="J111" s="1" t="s">
        <v>55</v>
      </c>
      <c r="K111" s="2" t="s">
        <v>18</v>
      </c>
      <c r="N111" s="2" t="s">
        <v>7</v>
      </c>
      <c r="O111" s="2">
        <v>2</v>
      </c>
    </row>
    <row r="112" spans="1:15">
      <c r="A112" s="9" t="s">
        <v>301</v>
      </c>
      <c r="B112" s="10">
        <v>0</v>
      </c>
      <c r="C112" s="10">
        <v>107</v>
      </c>
      <c r="D112" s="7">
        <f t="shared" ref="D112:D114" si="4">SUM(B112:C112)</f>
        <v>107</v>
      </c>
      <c r="E112" s="7">
        <f t="shared" ref="E112:E114" si="5">(B112/D112)</f>
        <v>0</v>
      </c>
      <c r="F112" s="7">
        <f>(E112-1/O111)</f>
        <v>-0.5</v>
      </c>
      <c r="G112" s="7">
        <f>POWER((E112-1/O111),2)</f>
        <v>0.25</v>
      </c>
      <c r="H112" s="7">
        <f t="shared" ref="H112:H114" si="6">(C112/D112)</f>
        <v>1</v>
      </c>
      <c r="I112" s="7">
        <f>(H112-1/O111)</f>
        <v>0.5</v>
      </c>
      <c r="J112" s="7">
        <f>POWER((H112-1/O111),2)</f>
        <v>0.25</v>
      </c>
      <c r="K112" s="7">
        <f>(1-(PRODUCT(O111,(G112+J112)))/(O111-1))</f>
        <v>0</v>
      </c>
    </row>
    <row r="113" spans="1:15">
      <c r="A113" s="9" t="s">
        <v>304</v>
      </c>
      <c r="B113" s="10">
        <v>21</v>
      </c>
      <c r="C113" s="10">
        <v>0</v>
      </c>
      <c r="D113" s="7">
        <f t="shared" si="4"/>
        <v>21</v>
      </c>
      <c r="E113" s="7">
        <f t="shared" si="5"/>
        <v>1</v>
      </c>
      <c r="F113" s="7">
        <f>(E113-1/O111)</f>
        <v>0.5</v>
      </c>
      <c r="G113" s="7">
        <f>POWER((E113-1/O111),2)</f>
        <v>0.25</v>
      </c>
      <c r="H113" s="7">
        <f t="shared" si="6"/>
        <v>0</v>
      </c>
      <c r="I113" s="7">
        <f>(H113-1/O111)</f>
        <v>-0.5</v>
      </c>
      <c r="J113" s="7">
        <f>POWER((H113-1/O111),2)</f>
        <v>0.25</v>
      </c>
      <c r="K113" s="7">
        <f>(1-(PRODUCT(O111,(G113+J113)))/(O111-1))</f>
        <v>0</v>
      </c>
    </row>
    <row r="114" spans="1:15">
      <c r="A114" s="9" t="s">
        <v>302</v>
      </c>
      <c r="B114" s="10">
        <v>0</v>
      </c>
      <c r="C114" s="10">
        <v>3</v>
      </c>
      <c r="D114" s="7">
        <f t="shared" si="4"/>
        <v>3</v>
      </c>
      <c r="E114" s="7">
        <f t="shared" si="5"/>
        <v>0</v>
      </c>
      <c r="F114" s="7">
        <f>(E114-1/O111)</f>
        <v>-0.5</v>
      </c>
      <c r="G114" s="7">
        <f>POWER((E114-1/O111),2)</f>
        <v>0.25</v>
      </c>
      <c r="H114" s="7">
        <f t="shared" si="6"/>
        <v>1</v>
      </c>
      <c r="I114" s="7">
        <f>(H114-1/O111)</f>
        <v>0.5</v>
      </c>
      <c r="J114" s="7">
        <f>POWER((H114-1/O111),2)</f>
        <v>0.25</v>
      </c>
      <c r="K114" s="7">
        <f>(1-(PRODUCT(O111,(G114+J114)))/(O111-1))</f>
        <v>0</v>
      </c>
      <c r="N114" s="2" t="s">
        <v>32</v>
      </c>
      <c r="O114" s="2">
        <v>3</v>
      </c>
    </row>
    <row r="115" spans="1:15">
      <c r="A115" s="1" t="s">
        <v>2</v>
      </c>
      <c r="B115" s="2">
        <f>SUM(B112:B114)</f>
        <v>21</v>
      </c>
      <c r="C115" s="2">
        <f>SUM(C112:C114)</f>
        <v>110</v>
      </c>
      <c r="D115" s="2">
        <f>SUM(D112:D114)</f>
        <v>131</v>
      </c>
      <c r="E115" s="1"/>
      <c r="F115" s="1"/>
      <c r="G115" s="2"/>
      <c r="H115" s="1"/>
      <c r="I115" s="1"/>
      <c r="J115" s="2"/>
      <c r="K115" s="2">
        <f>SUM(K112:K114)/O114</f>
        <v>0</v>
      </c>
    </row>
    <row r="116" spans="1:15">
      <c r="A116" s="9"/>
      <c r="B116" s="10"/>
      <c r="C116" s="10"/>
      <c r="D116" s="7"/>
      <c r="E116" s="7"/>
      <c r="F116" s="7"/>
      <c r="G116" s="7"/>
      <c r="H116" s="7"/>
      <c r="I116" s="7"/>
      <c r="J116" s="7"/>
      <c r="K116" s="7"/>
    </row>
    <row r="117" spans="1:15">
      <c r="A117" s="9"/>
      <c r="B117" s="10"/>
      <c r="C117" s="10"/>
      <c r="D117" s="7"/>
      <c r="E117" s="7"/>
      <c r="F117" s="7"/>
      <c r="G117" s="7"/>
      <c r="H117" s="7"/>
      <c r="I117" s="7"/>
      <c r="J117" s="7"/>
      <c r="K117" s="7"/>
    </row>
    <row r="120" spans="1:15" ht="17">
      <c r="A120" s="31" t="s">
        <v>307</v>
      </c>
      <c r="B120" s="31"/>
      <c r="C120" s="31"/>
      <c r="D120" s="31"/>
      <c r="E120" s="31"/>
      <c r="F120" s="31"/>
    </row>
    <row r="121" spans="1:15">
      <c r="A121" s="2" t="s">
        <v>0</v>
      </c>
      <c r="B121" s="2" t="s">
        <v>30</v>
      </c>
      <c r="C121" s="2" t="s">
        <v>134</v>
      </c>
      <c r="D121" s="2" t="s">
        <v>8</v>
      </c>
      <c r="E121" s="2" t="s">
        <v>24</v>
      </c>
      <c r="F121" s="2" t="s">
        <v>25</v>
      </c>
      <c r="G121" s="1" t="s">
        <v>26</v>
      </c>
      <c r="H121" s="2" t="s">
        <v>53</v>
      </c>
      <c r="I121" s="2" t="s">
        <v>54</v>
      </c>
      <c r="J121" s="1" t="s">
        <v>55</v>
      </c>
      <c r="K121" s="2" t="s">
        <v>18</v>
      </c>
      <c r="N121" s="2" t="s">
        <v>7</v>
      </c>
      <c r="O121" s="2">
        <v>2</v>
      </c>
    </row>
    <row r="122" spans="1:15">
      <c r="A122" s="9" t="s">
        <v>128</v>
      </c>
      <c r="B122" s="10">
        <v>0</v>
      </c>
      <c r="C122" s="10">
        <v>128</v>
      </c>
      <c r="D122" s="7">
        <f>SUM(B122:C122)</f>
        <v>128</v>
      </c>
      <c r="E122" s="7">
        <f>(B122/D122)</f>
        <v>0</v>
      </c>
      <c r="F122" s="7">
        <f>(E122-1/O121)</f>
        <v>-0.5</v>
      </c>
      <c r="G122" s="7">
        <f>POWER((E122-1/O121),2)</f>
        <v>0.25</v>
      </c>
      <c r="H122" s="7">
        <f>(C122/D122)</f>
        <v>1</v>
      </c>
      <c r="I122" s="7">
        <f>(H122-1/O121)</f>
        <v>0.5</v>
      </c>
      <c r="J122" s="7">
        <f>POWER((H122-1/O121),2)</f>
        <v>0.25</v>
      </c>
      <c r="K122" s="7">
        <f>(1-(PRODUCT(O121,(G122+J122)))/(O121-1))</f>
        <v>0</v>
      </c>
    </row>
    <row r="123" spans="1:15">
      <c r="A123" s="9" t="s">
        <v>133</v>
      </c>
      <c r="B123" s="10">
        <v>18</v>
      </c>
      <c r="C123" s="10">
        <v>0</v>
      </c>
      <c r="D123" s="7">
        <f>SUM(B123:C123)</f>
        <v>18</v>
      </c>
      <c r="E123" s="7">
        <f>(B123/D123)</f>
        <v>1</v>
      </c>
      <c r="F123" s="7">
        <f>(E123-1/O121)</f>
        <v>0.5</v>
      </c>
      <c r="G123" s="7">
        <f>POWER((E123-1/O121),2)</f>
        <v>0.25</v>
      </c>
      <c r="H123" s="7">
        <f>(C123/D123)</f>
        <v>0</v>
      </c>
      <c r="I123" s="7">
        <f>(H123-1/O121)</f>
        <v>-0.5</v>
      </c>
      <c r="J123" s="7">
        <f>POWER((H123-1/O121),2)</f>
        <v>0.25</v>
      </c>
      <c r="K123" s="7">
        <f>(1-(PRODUCT(O121,(G123+J123)))/(O121-1))</f>
        <v>0</v>
      </c>
    </row>
    <row r="124" spans="1:15">
      <c r="A124" s="1" t="s">
        <v>2</v>
      </c>
      <c r="B124" s="2">
        <f>SUM(B122:B123)</f>
        <v>18</v>
      </c>
      <c r="C124" s="2">
        <f>SUM(C122:C123)</f>
        <v>128</v>
      </c>
      <c r="D124" s="2">
        <f>SUM(D122:D123)</f>
        <v>146</v>
      </c>
      <c r="E124" s="1"/>
      <c r="F124" s="1"/>
      <c r="G124" s="2"/>
      <c r="H124" s="1"/>
      <c r="I124" s="1"/>
      <c r="J124" s="2"/>
      <c r="K124" s="2">
        <f>SUM(K122:K123)/O127</f>
        <v>0</v>
      </c>
    </row>
    <row r="125" spans="1:15">
      <c r="A125" s="9"/>
      <c r="B125" s="10"/>
      <c r="C125" s="10"/>
      <c r="D125" s="7"/>
      <c r="E125" s="7"/>
      <c r="F125" s="7"/>
      <c r="G125" s="7"/>
      <c r="H125" s="7"/>
      <c r="I125" s="7"/>
      <c r="J125" s="7"/>
      <c r="K125" s="7"/>
    </row>
    <row r="126" spans="1:15">
      <c r="A126" s="9"/>
      <c r="B126" s="10"/>
      <c r="C126" s="10"/>
      <c r="D126" s="7"/>
      <c r="E126" s="7"/>
      <c r="F126" s="7"/>
      <c r="G126" s="7"/>
      <c r="H126" s="7"/>
      <c r="I126" s="7"/>
      <c r="J126" s="7"/>
      <c r="K126" s="7"/>
    </row>
    <row r="127" spans="1:15">
      <c r="N127" s="2" t="s">
        <v>32</v>
      </c>
      <c r="O127" s="2">
        <v>2</v>
      </c>
    </row>
  </sheetData>
  <mergeCells count="13">
    <mergeCell ref="E4:G4"/>
    <mergeCell ref="A7:F7"/>
    <mergeCell ref="A28:F28"/>
    <mergeCell ref="A39:F39"/>
    <mergeCell ref="A49:F49"/>
    <mergeCell ref="A18:F18"/>
    <mergeCell ref="A120:F120"/>
    <mergeCell ref="A60:F60"/>
    <mergeCell ref="A81:F81"/>
    <mergeCell ref="A91:F91"/>
    <mergeCell ref="A101:F101"/>
    <mergeCell ref="A110:F110"/>
    <mergeCell ref="A70:F70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Ruler="0" topLeftCell="A48" workbookViewId="0">
      <selection activeCell="K81" sqref="K81"/>
    </sheetView>
  </sheetViews>
  <sheetFormatPr baseColWidth="10" defaultRowHeight="14" x14ac:dyDescent="0"/>
  <cols>
    <col min="1" max="1" width="15.1640625" bestFit="1" customWidth="1"/>
    <col min="2" max="2" width="12.6640625" bestFit="1" customWidth="1"/>
    <col min="3" max="3" width="12.1640625" bestFit="1" customWidth="1"/>
    <col min="4" max="4" width="55.6640625" bestFit="1" customWidth="1"/>
    <col min="6" max="6" width="13" bestFit="1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322</v>
      </c>
    </row>
    <row r="4" spans="1:14" ht="18">
      <c r="E4" s="32" t="s">
        <v>323</v>
      </c>
      <c r="F4" s="32"/>
      <c r="G4" s="32"/>
    </row>
    <row r="7" spans="1:14" ht="17">
      <c r="A7" s="31" t="s">
        <v>160</v>
      </c>
      <c r="B7" s="31"/>
      <c r="C7" s="31"/>
      <c r="D7" s="31"/>
      <c r="E7" s="31"/>
      <c r="F7" s="31"/>
    </row>
    <row r="8" spans="1:14">
      <c r="A8" s="2" t="s">
        <v>0</v>
      </c>
      <c r="B8" s="2" t="s">
        <v>10</v>
      </c>
      <c r="C8" s="2" t="s">
        <v>1</v>
      </c>
      <c r="D8" s="1" t="s">
        <v>3</v>
      </c>
      <c r="E8" s="2" t="s">
        <v>4</v>
      </c>
      <c r="F8" s="2" t="s">
        <v>6</v>
      </c>
      <c r="J8" s="2" t="s">
        <v>5</v>
      </c>
      <c r="K8" s="2">
        <v>38</v>
      </c>
      <c r="M8" s="2" t="s">
        <v>78</v>
      </c>
      <c r="N8" s="2">
        <v>3</v>
      </c>
    </row>
    <row r="9" spans="1:14">
      <c r="A9" s="6" t="s">
        <v>325</v>
      </c>
      <c r="B9" s="7">
        <v>11</v>
      </c>
      <c r="C9" s="7">
        <f>(B9/B13)</f>
        <v>1</v>
      </c>
      <c r="D9" s="7">
        <f>(C9-1/K8)</f>
        <v>0.97368421052631582</v>
      </c>
      <c r="E9" s="7">
        <f>POWER((C9-1/K8),2)</f>
        <v>0.94806094182825495</v>
      </c>
      <c r="F9" s="5"/>
    </row>
    <row r="10" spans="1:14">
      <c r="A10" s="6" t="s">
        <v>324</v>
      </c>
      <c r="B10" s="7">
        <v>0</v>
      </c>
      <c r="C10" s="7">
        <f>(B10/B13)</f>
        <v>0</v>
      </c>
      <c r="D10" s="7">
        <f>(C10-1/K8)</f>
        <v>-2.6315789473684209E-2</v>
      </c>
      <c r="E10" s="7">
        <f>POWER((C10-1/K8),2)</f>
        <v>6.9252077562326859E-4</v>
      </c>
      <c r="F10" s="5"/>
    </row>
    <row r="11" spans="1:14">
      <c r="A11" t="s">
        <v>326</v>
      </c>
      <c r="B11" s="3">
        <v>0</v>
      </c>
      <c r="C11" s="7">
        <f>(B11/B13)</f>
        <v>0</v>
      </c>
      <c r="D11" s="7">
        <f>(C11-1/K8)</f>
        <v>-2.6315789473684209E-2</v>
      </c>
      <c r="E11" s="7">
        <f>POWER((C11-1/K8),2)</f>
        <v>6.9252077562326859E-4</v>
      </c>
      <c r="F11" s="5"/>
    </row>
    <row r="12" spans="1:14">
      <c r="A12" s="6" t="s">
        <v>77</v>
      </c>
      <c r="B12" s="7">
        <v>0</v>
      </c>
      <c r="C12" s="3">
        <v>0</v>
      </c>
      <c r="D12" s="7">
        <f>PRODUCT(((C12-1/K8)), K12)</f>
        <v>-0.92105263157894735</v>
      </c>
      <c r="E12" s="7">
        <f>PRODUCT((POWER((C12-1/K8),2)), K12)</f>
        <v>2.4238227146814402E-2</v>
      </c>
      <c r="F12" s="5"/>
      <c r="J12" s="2" t="s">
        <v>79</v>
      </c>
      <c r="K12" s="2">
        <f>(K8-N8)</f>
        <v>35</v>
      </c>
    </row>
    <row r="13" spans="1:14">
      <c r="A13" s="1" t="s">
        <v>2</v>
      </c>
      <c r="B13" s="2">
        <f>SUM(B9:B12)</f>
        <v>11</v>
      </c>
      <c r="C13" s="1"/>
      <c r="D13" s="1"/>
      <c r="E13" s="2">
        <f>SUM(E9:E12)</f>
        <v>0.97368421052631604</v>
      </c>
      <c r="F13" s="2">
        <f>(1-(PRODUCT(K8,E13))/(K8-1))</f>
        <v>-2.2204460492503131E-16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37</v>
      </c>
      <c r="M15" s="2" t="s">
        <v>78</v>
      </c>
      <c r="N15" s="2">
        <v>3</v>
      </c>
    </row>
    <row r="16" spans="1:14">
      <c r="A16" s="6" t="s">
        <v>325</v>
      </c>
      <c r="B16" s="7">
        <v>14</v>
      </c>
      <c r="C16" s="7">
        <f>(B16/B20)</f>
        <v>1</v>
      </c>
      <c r="D16" s="7">
        <f>(C16-1/K15)</f>
        <v>0.97297297297297303</v>
      </c>
      <c r="E16" s="7">
        <f>POWER((C16-1/K15),2)</f>
        <v>0.94667640613586568</v>
      </c>
      <c r="F16" s="5"/>
    </row>
    <row r="17" spans="1:14">
      <c r="A17" s="6" t="s">
        <v>324</v>
      </c>
      <c r="B17" s="7">
        <v>0</v>
      </c>
      <c r="C17" s="7">
        <f>(B17/B20)</f>
        <v>0</v>
      </c>
      <c r="D17" s="7">
        <f>(C17-1/K15)</f>
        <v>-2.7027027027027029E-2</v>
      </c>
      <c r="E17" s="7">
        <f>POWER((C17-1/K15),2)</f>
        <v>7.304601899196495E-4</v>
      </c>
      <c r="F17" s="5"/>
    </row>
    <row r="18" spans="1:14">
      <c r="A18" t="s">
        <v>326</v>
      </c>
      <c r="B18" s="7">
        <v>0</v>
      </c>
      <c r="C18" s="7">
        <f>(B18/B20)</f>
        <v>0</v>
      </c>
      <c r="D18" s="7">
        <f>(C18-1/K15)</f>
        <v>-2.7027027027027029E-2</v>
      </c>
      <c r="E18" s="7">
        <f>POWER((C18-1/K15),2)</f>
        <v>7.304601899196495E-4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K19)</f>
        <v>-0.91891891891891897</v>
      </c>
      <c r="E19" s="7">
        <f>PRODUCT((POWER((C19-1/K15),2)), K19)</f>
        <v>2.4835646457268084E-2</v>
      </c>
      <c r="F19" s="5"/>
      <c r="J19" s="2" t="s">
        <v>79</v>
      </c>
      <c r="K19" s="2">
        <f>(K15-N15)</f>
        <v>34</v>
      </c>
    </row>
    <row r="20" spans="1:14">
      <c r="A20" s="1" t="s">
        <v>2</v>
      </c>
      <c r="B20" s="2">
        <f>SUM(B16:B19)</f>
        <v>14</v>
      </c>
      <c r="C20" s="1"/>
      <c r="D20" s="1"/>
      <c r="E20" s="2">
        <f>SUM(E16:E19)</f>
        <v>0.97297297297297303</v>
      </c>
      <c r="F20" s="2">
        <f>(1-(PRODUCT(K15,E20))/(K15-1))</f>
        <v>0</v>
      </c>
    </row>
    <row r="21" spans="1:14" ht="17">
      <c r="A21" s="31" t="s">
        <v>161</v>
      </c>
      <c r="B21" s="31"/>
      <c r="C21" s="31"/>
      <c r="D21" s="31"/>
      <c r="E21" s="31"/>
      <c r="F21" s="31"/>
    </row>
    <row r="22" spans="1:14">
      <c r="A22" s="2" t="s">
        <v>0</v>
      </c>
      <c r="B22" s="2" t="s">
        <v>10</v>
      </c>
      <c r="C22" s="2" t="s">
        <v>1</v>
      </c>
      <c r="D22" s="1" t="s">
        <v>3</v>
      </c>
      <c r="E22" s="2" t="s">
        <v>4</v>
      </c>
      <c r="F22" s="2" t="s">
        <v>6</v>
      </c>
      <c r="J22" s="2" t="s">
        <v>5</v>
      </c>
      <c r="K22" s="2">
        <v>37</v>
      </c>
      <c r="M22" s="2" t="s">
        <v>78</v>
      </c>
      <c r="N22" s="2">
        <v>3</v>
      </c>
    </row>
    <row r="23" spans="1:14">
      <c r="A23" s="6" t="s">
        <v>325</v>
      </c>
      <c r="B23" s="7">
        <v>21</v>
      </c>
      <c r="C23" s="7">
        <f>(B23/B27)</f>
        <v>1</v>
      </c>
      <c r="D23" s="7">
        <f>(C23-1/K22)</f>
        <v>0.97297297297297303</v>
      </c>
      <c r="E23" s="7">
        <f>POWER((C23-1/K22),2)</f>
        <v>0.94667640613586568</v>
      </c>
      <c r="F23" s="5"/>
    </row>
    <row r="24" spans="1:14">
      <c r="A24" s="6" t="s">
        <v>324</v>
      </c>
      <c r="B24" s="7">
        <v>0</v>
      </c>
      <c r="C24" s="7">
        <f>(B24/B27)</f>
        <v>0</v>
      </c>
      <c r="D24" s="7">
        <f>(C24-1/K22)</f>
        <v>-2.7027027027027029E-2</v>
      </c>
      <c r="E24" s="7">
        <f>POWER((C24-1/K22),2)</f>
        <v>7.304601899196495E-4</v>
      </c>
      <c r="F24" s="5"/>
    </row>
    <row r="25" spans="1:14">
      <c r="A25" t="s">
        <v>327</v>
      </c>
      <c r="B25" s="7">
        <v>0</v>
      </c>
      <c r="C25" s="7">
        <f>(B25/B27)</f>
        <v>0</v>
      </c>
      <c r="D25" s="7">
        <f>(C25-1/K22)</f>
        <v>-2.7027027027027029E-2</v>
      </c>
      <c r="E25" s="7">
        <f>POWER((C25-1/K22),2)</f>
        <v>7.304601899196495E-4</v>
      </c>
      <c r="F25" s="5"/>
    </row>
    <row r="26" spans="1:14">
      <c r="A26" s="6" t="s">
        <v>77</v>
      </c>
      <c r="B26" s="7">
        <v>0</v>
      </c>
      <c r="C26" s="3">
        <v>0</v>
      </c>
      <c r="D26" s="7">
        <f>PRODUCT(((C26-1/K22)), K26)</f>
        <v>-0.91891891891891897</v>
      </c>
      <c r="E26" s="7">
        <f>PRODUCT((POWER((C26-1/K22),2)), K26)</f>
        <v>2.4835646457268084E-2</v>
      </c>
      <c r="F26" s="5"/>
      <c r="J26" s="2" t="s">
        <v>79</v>
      </c>
      <c r="K26" s="2">
        <f>(K22-N22)</f>
        <v>34</v>
      </c>
    </row>
    <row r="27" spans="1:14">
      <c r="A27" s="1" t="s">
        <v>2</v>
      </c>
      <c r="B27" s="2">
        <f>SUM(B23:B26)</f>
        <v>21</v>
      </c>
      <c r="C27" s="1"/>
      <c r="D27" s="1"/>
      <c r="E27" s="2">
        <f>SUM(E23:E26)</f>
        <v>0.97297297297297303</v>
      </c>
      <c r="F27" s="2">
        <f>(1-(PRODUCT(K22,E27))/(K22-1))</f>
        <v>0</v>
      </c>
    </row>
    <row r="29" spans="1:14" ht="17">
      <c r="A29" s="31" t="s">
        <v>328</v>
      </c>
      <c r="B29" s="31"/>
      <c r="C29" s="31"/>
      <c r="D29" s="31"/>
      <c r="E29" s="31"/>
      <c r="F29" s="31"/>
    </row>
    <row r="30" spans="1:14">
      <c r="A30" s="2" t="s">
        <v>0</v>
      </c>
      <c r="B30" s="2" t="s">
        <v>198</v>
      </c>
      <c r="C30" s="2" t="s">
        <v>1</v>
      </c>
      <c r="D30" s="1" t="s">
        <v>3</v>
      </c>
      <c r="E30" s="2" t="s">
        <v>4</v>
      </c>
      <c r="F30" s="2" t="s">
        <v>6</v>
      </c>
      <c r="J30" s="2" t="s">
        <v>5</v>
      </c>
      <c r="K30" s="2">
        <v>38</v>
      </c>
      <c r="M30" s="2" t="s">
        <v>78</v>
      </c>
      <c r="N30" s="2">
        <v>3</v>
      </c>
    </row>
    <row r="31" spans="1:14">
      <c r="A31" s="6" t="s">
        <v>325</v>
      </c>
      <c r="B31" s="7">
        <v>0</v>
      </c>
      <c r="C31" s="7">
        <f>(B31/B35)</f>
        <v>0</v>
      </c>
      <c r="D31" s="7">
        <f>(C31-1/K30)</f>
        <v>-2.6315789473684209E-2</v>
      </c>
      <c r="E31" s="7">
        <f>POWER((C31-1/K30),2)</f>
        <v>6.9252077562326859E-4</v>
      </c>
      <c r="F31" s="5"/>
    </row>
    <row r="32" spans="1:14">
      <c r="A32" s="6" t="s">
        <v>324</v>
      </c>
      <c r="B32" s="7">
        <v>36</v>
      </c>
      <c r="C32" s="7">
        <f>(B32/B35)</f>
        <v>0.92307692307692313</v>
      </c>
      <c r="D32" s="7">
        <f>(C32-1/K30)</f>
        <v>0.89676113360323895</v>
      </c>
      <c r="E32" s="7">
        <f>POWER((C32-1/K30),2)</f>
        <v>0.8041805307413662</v>
      </c>
      <c r="F32" s="5"/>
    </row>
    <row r="33" spans="1:14">
      <c r="A33" t="s">
        <v>326</v>
      </c>
      <c r="B33" s="7">
        <v>3</v>
      </c>
      <c r="C33" s="7">
        <f>(B33/B35)</f>
        <v>7.6923076923076927E-2</v>
      </c>
      <c r="D33" s="7">
        <f>(C33-1/K30)</f>
        <v>5.0607287449392718E-2</v>
      </c>
      <c r="E33" s="7">
        <f>POWER((C33-1/K30),2)</f>
        <v>2.5610975429854617E-3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PRODUCT(((C34-1/K30)), K34)</f>
        <v>-0.92105263157894735</v>
      </c>
      <c r="E34" s="7">
        <f>PRODUCT((POWER((C34-1/K30),2)), K34)</f>
        <v>2.4238227146814402E-2</v>
      </c>
      <c r="F34" s="5"/>
      <c r="J34" s="2" t="s">
        <v>79</v>
      </c>
      <c r="K34" s="2">
        <f>(K30-N30)</f>
        <v>35</v>
      </c>
    </row>
    <row r="35" spans="1:14">
      <c r="A35" s="1" t="s">
        <v>2</v>
      </c>
      <c r="B35" s="2">
        <f>SUM(B31:B34)</f>
        <v>39</v>
      </c>
      <c r="C35" s="1"/>
      <c r="D35" s="1"/>
      <c r="E35" s="2">
        <f>SUM(E31:E34)</f>
        <v>0.83167237620678947</v>
      </c>
      <c r="F35" s="2">
        <f>(1-(PRODUCT(K30,E35))/(K30-1))</f>
        <v>0.14584999200383786</v>
      </c>
    </row>
    <row r="36" spans="1:14" ht="17">
      <c r="A36" s="31" t="s">
        <v>329</v>
      </c>
      <c r="B36" s="31"/>
      <c r="C36" s="31"/>
      <c r="D36" s="31"/>
      <c r="E36" s="31"/>
      <c r="F36" s="31"/>
    </row>
    <row r="37" spans="1:14">
      <c r="A37" s="2" t="s">
        <v>0</v>
      </c>
      <c r="B37" s="2" t="s">
        <v>199</v>
      </c>
      <c r="C37" s="2" t="s">
        <v>1</v>
      </c>
      <c r="D37" s="1" t="s">
        <v>3</v>
      </c>
      <c r="E37" s="2" t="s">
        <v>4</v>
      </c>
      <c r="F37" s="2" t="s">
        <v>6</v>
      </c>
      <c r="J37" s="2" t="s">
        <v>5</v>
      </c>
      <c r="K37" s="2">
        <v>37</v>
      </c>
      <c r="M37" s="2" t="s">
        <v>78</v>
      </c>
      <c r="N37" s="2">
        <v>3</v>
      </c>
    </row>
    <row r="38" spans="1:14">
      <c r="A38" s="6" t="s">
        <v>325</v>
      </c>
      <c r="B38" s="7">
        <v>0</v>
      </c>
      <c r="C38" s="7">
        <f>(B38/B42)</f>
        <v>0</v>
      </c>
      <c r="D38" s="7">
        <f>(C38-1/K37)</f>
        <v>-2.7027027027027029E-2</v>
      </c>
      <c r="E38" s="7">
        <f>POWER((C38-1/K37),2)</f>
        <v>7.304601899196495E-4</v>
      </c>
      <c r="F38" s="5"/>
    </row>
    <row r="39" spans="1:14">
      <c r="A39" s="6" t="s">
        <v>324</v>
      </c>
      <c r="B39" s="7">
        <v>36</v>
      </c>
      <c r="C39" s="7">
        <f>(B39/B42)</f>
        <v>0.92307692307692313</v>
      </c>
      <c r="D39" s="7">
        <f>(C39-1/K37)</f>
        <v>0.89604989604989616</v>
      </c>
      <c r="E39" s="7">
        <f>POWER((C39-1/K37),2)</f>
        <v>0.80290541621102973</v>
      </c>
      <c r="F39" s="5"/>
    </row>
    <row r="40" spans="1:14">
      <c r="A40" t="s">
        <v>326</v>
      </c>
      <c r="B40" s="7">
        <v>3</v>
      </c>
      <c r="C40" s="7">
        <f>(B40/B42)</f>
        <v>7.6923076923076927E-2</v>
      </c>
      <c r="D40" s="7">
        <f>(C40-1/K37)</f>
        <v>4.9896049896049899E-2</v>
      </c>
      <c r="E40" s="7">
        <f>POWER((C40-1/K37),2)</f>
        <v>2.489615795229101E-3</v>
      </c>
      <c r="F40" s="5"/>
    </row>
    <row r="41" spans="1:14">
      <c r="A41" s="6" t="s">
        <v>77</v>
      </c>
      <c r="B41" s="7">
        <v>0</v>
      </c>
      <c r="C41" s="3">
        <v>0</v>
      </c>
      <c r="D41" s="7">
        <f>PRODUCT(((C41-1/K37)), K41)</f>
        <v>-0.91891891891891897</v>
      </c>
      <c r="E41" s="7">
        <f>PRODUCT((POWER((C41-1/K37),2)), K41)</f>
        <v>2.4835646457268084E-2</v>
      </c>
      <c r="F41" s="5"/>
      <c r="J41" s="2" t="s">
        <v>79</v>
      </c>
      <c r="K41" s="2">
        <f>(K37-N37)</f>
        <v>34</v>
      </c>
    </row>
    <row r="42" spans="1:14">
      <c r="A42" s="1" t="s">
        <v>2</v>
      </c>
      <c r="B42" s="2">
        <f>SUM(B38:B41)</f>
        <v>39</v>
      </c>
      <c r="C42" s="1"/>
      <c r="D42" s="1"/>
      <c r="E42" s="2">
        <f>SUM(E38:E41)</f>
        <v>0.83096113865344656</v>
      </c>
      <c r="F42" s="2">
        <f>(1-(PRODUCT(K37,E42))/(K37-1))</f>
        <v>0.14595660749506889</v>
      </c>
    </row>
    <row r="43" spans="1:14" ht="17">
      <c r="A43" s="31" t="s">
        <v>330</v>
      </c>
      <c r="B43" s="31"/>
      <c r="C43" s="31"/>
      <c r="D43" s="31"/>
      <c r="E43" s="31"/>
      <c r="F43" s="31"/>
    </row>
    <row r="44" spans="1:14">
      <c r="A44" s="2" t="s">
        <v>0</v>
      </c>
      <c r="B44" s="2" t="s">
        <v>199</v>
      </c>
      <c r="C44" s="2" t="s">
        <v>1</v>
      </c>
      <c r="D44" s="1" t="s">
        <v>3</v>
      </c>
      <c r="E44" s="2" t="s">
        <v>4</v>
      </c>
      <c r="F44" s="2" t="s">
        <v>6</v>
      </c>
      <c r="J44" s="2" t="s">
        <v>5</v>
      </c>
      <c r="K44" s="2">
        <v>37</v>
      </c>
      <c r="M44" s="2" t="s">
        <v>78</v>
      </c>
      <c r="N44" s="2">
        <v>3</v>
      </c>
    </row>
    <row r="45" spans="1:14">
      <c r="A45" s="6" t="s">
        <v>325</v>
      </c>
      <c r="B45" s="7">
        <v>0</v>
      </c>
      <c r="C45" s="7">
        <f>(B45/B49)</f>
        <v>0</v>
      </c>
      <c r="D45" s="7">
        <f>(C45-1/K44)</f>
        <v>-2.7027027027027029E-2</v>
      </c>
      <c r="E45" s="7">
        <f>POWER((C45-1/K44),2)</f>
        <v>7.304601899196495E-4</v>
      </c>
      <c r="F45" s="5"/>
    </row>
    <row r="46" spans="1:14">
      <c r="A46" s="6" t="s">
        <v>324</v>
      </c>
      <c r="B46" s="7">
        <v>22</v>
      </c>
      <c r="C46" s="7">
        <f>(B46/B49)</f>
        <v>0.44897959183673469</v>
      </c>
      <c r="D46" s="7">
        <f>(C46-1/K44)</f>
        <v>0.42195256480970766</v>
      </c>
      <c r="E46" s="7">
        <f>POWER((C46-1/K44),2)</f>
        <v>0.17804396694949054</v>
      </c>
      <c r="F46" s="5"/>
    </row>
    <row r="47" spans="1:14">
      <c r="A47" t="s">
        <v>327</v>
      </c>
      <c r="B47" s="7">
        <v>27</v>
      </c>
      <c r="C47" s="7">
        <f>(B47/B49)</f>
        <v>0.55102040816326525</v>
      </c>
      <c r="D47" s="7">
        <f>(C47-1/K44)</f>
        <v>0.52399338113623828</v>
      </c>
      <c r="E47" s="7">
        <f>POWER((C47-1/K44),2)</f>
        <v>0.27456906347458709</v>
      </c>
      <c r="F47" s="5"/>
    </row>
    <row r="48" spans="1:14">
      <c r="A48" s="6" t="s">
        <v>77</v>
      </c>
      <c r="B48" s="7">
        <v>0</v>
      </c>
      <c r="C48" s="3">
        <v>0</v>
      </c>
      <c r="D48" s="7">
        <f>PRODUCT(((C48-1/K44)), K48)</f>
        <v>-0.91891891891891897</v>
      </c>
      <c r="E48" s="7">
        <f>PRODUCT((POWER((C48-1/K44),2)), K48)</f>
        <v>2.4835646457268084E-2</v>
      </c>
      <c r="F48" s="5"/>
      <c r="J48" s="2" t="s">
        <v>79</v>
      </c>
      <c r="K48" s="2">
        <f>(K44-N44)</f>
        <v>34</v>
      </c>
    </row>
    <row r="49" spans="1:15">
      <c r="A49" s="1" t="s">
        <v>2</v>
      </c>
      <c r="B49" s="2">
        <f>SUM(B45:B48)</f>
        <v>49</v>
      </c>
      <c r="C49" s="1"/>
      <c r="D49" s="1"/>
      <c r="E49" s="2">
        <f>SUM(E45:E48)</f>
        <v>0.47817913707126536</v>
      </c>
      <c r="F49" s="2">
        <f>(1-(PRODUCT(K44,E49))/(K44-1))</f>
        <v>0.50853810912119957</v>
      </c>
    </row>
    <row r="51" spans="1:15" ht="17">
      <c r="A51" s="31" t="s">
        <v>332</v>
      </c>
      <c r="B51" s="31"/>
      <c r="C51" s="31"/>
      <c r="D51" s="31"/>
      <c r="E51" s="31"/>
      <c r="F51" s="31"/>
    </row>
    <row r="52" spans="1:15">
      <c r="A52" s="2" t="s">
        <v>0</v>
      </c>
      <c r="B52" s="2" t="s">
        <v>10</v>
      </c>
      <c r="C52" s="2" t="s">
        <v>199</v>
      </c>
      <c r="D52" s="2" t="s">
        <v>8</v>
      </c>
      <c r="E52" s="2" t="s">
        <v>24</v>
      </c>
      <c r="F52" s="2" t="s">
        <v>25</v>
      </c>
      <c r="G52" s="1" t="s">
        <v>26</v>
      </c>
      <c r="H52" s="2" t="s">
        <v>202</v>
      </c>
      <c r="I52" s="2" t="s">
        <v>203</v>
      </c>
      <c r="J52" s="1" t="s">
        <v>204</v>
      </c>
      <c r="K52" s="2" t="s">
        <v>18</v>
      </c>
      <c r="N52" s="2" t="s">
        <v>7</v>
      </c>
      <c r="O52" s="2">
        <v>2</v>
      </c>
    </row>
    <row r="53" spans="1:15">
      <c r="A53" s="6" t="s">
        <v>325</v>
      </c>
      <c r="B53" s="7">
        <v>11</v>
      </c>
      <c r="C53" s="7">
        <v>0</v>
      </c>
      <c r="D53" s="7">
        <f>SUM(B53:C53)</f>
        <v>11</v>
      </c>
      <c r="E53" s="7">
        <f>(B53/D53)</f>
        <v>1</v>
      </c>
      <c r="F53" s="7">
        <f>(E53-1/O52)</f>
        <v>0.5</v>
      </c>
      <c r="G53" s="7">
        <f>POWER((E53-1/O52),2)</f>
        <v>0.25</v>
      </c>
      <c r="H53" s="7">
        <f>(C53/D53)</f>
        <v>0</v>
      </c>
      <c r="I53" s="7">
        <f>(H53-1/O52)</f>
        <v>-0.5</v>
      </c>
      <c r="J53" s="7">
        <f>POWER((H53-1/O52),2)</f>
        <v>0.25</v>
      </c>
      <c r="K53" s="7">
        <f>(1-(PRODUCT(O52,(G53+J53)))/(O52-1))</f>
        <v>0</v>
      </c>
    </row>
    <row r="54" spans="1:15">
      <c r="A54" s="6" t="s">
        <v>324</v>
      </c>
      <c r="B54" s="7">
        <v>0</v>
      </c>
      <c r="C54" s="7">
        <v>36</v>
      </c>
      <c r="D54" s="7">
        <f>SUM(B54:C54)</f>
        <v>36</v>
      </c>
      <c r="E54" s="7">
        <f>(B54/D54)</f>
        <v>0</v>
      </c>
      <c r="F54" s="7">
        <f>(E54-1/O52)</f>
        <v>-0.5</v>
      </c>
      <c r="G54" s="7">
        <f>POWER((E54-1/O52),2)</f>
        <v>0.25</v>
      </c>
      <c r="H54" s="7">
        <f>(C54/D54)</f>
        <v>1</v>
      </c>
      <c r="I54" s="7">
        <f>(H54-1/O52)</f>
        <v>0.5</v>
      </c>
      <c r="J54" s="7">
        <f>POWER((H54-1/O52),2)</f>
        <v>0.25</v>
      </c>
      <c r="K54" s="7">
        <f>(1-(PRODUCT(O52,(G54+J54)))/(O52-1))</f>
        <v>0</v>
      </c>
    </row>
    <row r="55" spans="1:15">
      <c r="A55" t="s">
        <v>326</v>
      </c>
      <c r="B55" s="7">
        <v>3</v>
      </c>
      <c r="C55" s="7">
        <v>0</v>
      </c>
      <c r="D55" s="7">
        <f>SUM(B55:C55)</f>
        <v>3</v>
      </c>
      <c r="E55" s="7">
        <f>(B55/D55)</f>
        <v>1</v>
      </c>
      <c r="F55" s="7">
        <f>(E55-1/O52)</f>
        <v>0.5</v>
      </c>
      <c r="G55" s="7">
        <f>POWER((E55-1/O52),2)</f>
        <v>0.25</v>
      </c>
      <c r="H55" s="7">
        <f>(C55/D55)</f>
        <v>0</v>
      </c>
      <c r="I55" s="7">
        <f>(H55-1/O52)</f>
        <v>-0.5</v>
      </c>
      <c r="J55" s="7">
        <f>POWER((H55-1/O52),2)</f>
        <v>0.25</v>
      </c>
      <c r="K55" s="7">
        <f>(1-(PRODUCT(O52,(G55+J55)))/(O52-1))</f>
        <v>0</v>
      </c>
      <c r="N55" s="2" t="s">
        <v>23</v>
      </c>
      <c r="O55" s="2">
        <v>2</v>
      </c>
    </row>
    <row r="56" spans="1:15">
      <c r="A56" s="1" t="s">
        <v>2</v>
      </c>
      <c r="B56" s="2">
        <f>SUM(B53:B55)</f>
        <v>14</v>
      </c>
      <c r="C56" s="2">
        <f>SUM(C53:C55)</f>
        <v>36</v>
      </c>
      <c r="D56" s="2">
        <f>SUM(D53:D55)</f>
        <v>50</v>
      </c>
      <c r="E56" s="1"/>
      <c r="F56" s="1"/>
      <c r="G56" s="2"/>
      <c r="H56" s="1"/>
      <c r="I56" s="1"/>
      <c r="J56" s="2"/>
      <c r="K56" s="2">
        <f>SUM(K53:K55)/O55</f>
        <v>0</v>
      </c>
    </row>
    <row r="57" spans="1:15" ht="17">
      <c r="A57" s="31" t="s">
        <v>333</v>
      </c>
      <c r="B57" s="31"/>
      <c r="C57" s="31"/>
      <c r="D57" s="31"/>
      <c r="E57" s="31"/>
      <c r="F57" s="31"/>
    </row>
    <row r="58" spans="1:15">
      <c r="A58" s="2" t="s">
        <v>0</v>
      </c>
      <c r="B58" s="2" t="s">
        <v>10</v>
      </c>
      <c r="C58" s="2" t="s">
        <v>199</v>
      </c>
      <c r="D58" s="2" t="s">
        <v>8</v>
      </c>
      <c r="E58" s="2" t="s">
        <v>24</v>
      </c>
      <c r="F58" s="2" t="s">
        <v>25</v>
      </c>
      <c r="G58" s="1" t="s">
        <v>26</v>
      </c>
      <c r="H58" s="2" t="s">
        <v>207</v>
      </c>
      <c r="I58" s="2" t="s">
        <v>208</v>
      </c>
      <c r="J58" s="1" t="s">
        <v>204</v>
      </c>
      <c r="K58" s="2" t="s">
        <v>18</v>
      </c>
      <c r="N58" s="2" t="s">
        <v>7</v>
      </c>
      <c r="O58" s="2">
        <v>2</v>
      </c>
    </row>
    <row r="59" spans="1:15">
      <c r="A59" s="6" t="s">
        <v>325</v>
      </c>
      <c r="B59" s="7">
        <v>14</v>
      </c>
      <c r="C59" s="7">
        <v>0</v>
      </c>
      <c r="D59" s="7">
        <f>SUM(B59:C59)</f>
        <v>14</v>
      </c>
      <c r="E59" s="7">
        <f>(B59/D59)</f>
        <v>1</v>
      </c>
      <c r="F59" s="7">
        <f>(E59-1/O58)</f>
        <v>0.5</v>
      </c>
      <c r="G59" s="7">
        <f>POWER((E59-1/O58),2)</f>
        <v>0.25</v>
      </c>
      <c r="H59" s="7">
        <f>(C59/D59)</f>
        <v>0</v>
      </c>
      <c r="I59" s="7">
        <f>(H59-1/O58)</f>
        <v>-0.5</v>
      </c>
      <c r="J59" s="7">
        <f>POWER((H59-1/O58),2)</f>
        <v>0.25</v>
      </c>
      <c r="K59" s="7">
        <f>(1-(PRODUCT(O58,(G59+J59)))/(O58-1))</f>
        <v>0</v>
      </c>
    </row>
    <row r="60" spans="1:15">
      <c r="A60" s="6" t="s">
        <v>324</v>
      </c>
      <c r="B60" s="7">
        <v>0</v>
      </c>
      <c r="C60" s="7">
        <v>36</v>
      </c>
      <c r="D60" s="7">
        <f>SUM(B60:C60)</f>
        <v>36</v>
      </c>
      <c r="E60" s="7">
        <f>(B60/D60)</f>
        <v>0</v>
      </c>
      <c r="F60" s="7">
        <f>(E60-1/O58)</f>
        <v>-0.5</v>
      </c>
      <c r="G60" s="7">
        <f>POWER((E60-1/O58),2)</f>
        <v>0.25</v>
      </c>
      <c r="H60" s="7">
        <f>(C60/D60)</f>
        <v>1</v>
      </c>
      <c r="I60" s="7">
        <f>(H60-1/O58)</f>
        <v>0.5</v>
      </c>
      <c r="J60" s="7">
        <f>POWER((H60-1/O58),2)</f>
        <v>0.25</v>
      </c>
      <c r="K60" s="7">
        <f>(1-(PRODUCT(O58,(G60+J60)))/(O58-1))</f>
        <v>0</v>
      </c>
    </row>
    <row r="61" spans="1:15">
      <c r="A61" t="s">
        <v>326</v>
      </c>
      <c r="B61" s="7">
        <v>3</v>
      </c>
      <c r="C61" s="7">
        <v>0</v>
      </c>
      <c r="D61" s="7">
        <f>SUM(B61:C61)</f>
        <v>3</v>
      </c>
      <c r="E61" s="7">
        <f>(B61/D61)</f>
        <v>1</v>
      </c>
      <c r="F61" s="7">
        <f>(E61-1/O58)</f>
        <v>0.5</v>
      </c>
      <c r="G61" s="7">
        <f>POWER((E61-1/O58),2)</f>
        <v>0.25</v>
      </c>
      <c r="H61" s="7">
        <f>(C61/D61)</f>
        <v>0</v>
      </c>
      <c r="I61" s="7">
        <f>(H61-1/O58)</f>
        <v>-0.5</v>
      </c>
      <c r="J61" s="7">
        <f>POWER((H61-1/O58),2)</f>
        <v>0.25</v>
      </c>
      <c r="K61" s="7">
        <f>(1-(PRODUCT(O58,(G61+J61)))/(O58-1))</f>
        <v>0</v>
      </c>
      <c r="N61" s="2" t="s">
        <v>23</v>
      </c>
      <c r="O61" s="2">
        <v>2</v>
      </c>
    </row>
    <row r="62" spans="1:15">
      <c r="A62" s="1" t="s">
        <v>2</v>
      </c>
      <c r="B62" s="2">
        <f>SUM(B59:B61)</f>
        <v>17</v>
      </c>
      <c r="C62" s="2">
        <f>SUM(C59:C61)</f>
        <v>36</v>
      </c>
      <c r="D62" s="2">
        <f>SUM(D59:D61)</f>
        <v>53</v>
      </c>
      <c r="E62" s="1"/>
      <c r="F62" s="1"/>
      <c r="G62" s="2"/>
      <c r="H62" s="1"/>
      <c r="I62" s="1"/>
      <c r="J62" s="2"/>
      <c r="K62" s="2">
        <f>SUM(K59:K61)/O61</f>
        <v>0</v>
      </c>
    </row>
    <row r="63" spans="1:15" ht="17">
      <c r="A63" s="31" t="s">
        <v>334</v>
      </c>
      <c r="B63" s="31"/>
      <c r="C63" s="31"/>
      <c r="D63" s="31"/>
      <c r="E63" s="31"/>
      <c r="F63" s="31"/>
    </row>
    <row r="64" spans="1:15">
      <c r="A64" s="2" t="s">
        <v>0</v>
      </c>
      <c r="B64" s="2" t="s">
        <v>10</v>
      </c>
      <c r="C64" s="2" t="s">
        <v>198</v>
      </c>
      <c r="D64" s="2" t="s">
        <v>8</v>
      </c>
      <c r="E64" s="2" t="s">
        <v>24</v>
      </c>
      <c r="F64" s="2" t="s">
        <v>25</v>
      </c>
      <c r="G64" s="1" t="s">
        <v>26</v>
      </c>
      <c r="H64" s="2" t="s">
        <v>207</v>
      </c>
      <c r="I64" s="2" t="s">
        <v>208</v>
      </c>
      <c r="J64" s="1" t="s">
        <v>204</v>
      </c>
      <c r="K64" s="2" t="s">
        <v>18</v>
      </c>
      <c r="N64" s="2" t="s">
        <v>7</v>
      </c>
      <c r="O64" s="2">
        <v>2</v>
      </c>
    </row>
    <row r="65" spans="1:16">
      <c r="A65" s="6" t="s">
        <v>325</v>
      </c>
      <c r="B65" s="7">
        <v>21</v>
      </c>
      <c r="C65" s="7">
        <v>0</v>
      </c>
      <c r="D65" s="7">
        <f>SUM(B65:C65)</f>
        <v>21</v>
      </c>
      <c r="E65" s="7">
        <f>(B65/D65)</f>
        <v>1</v>
      </c>
      <c r="F65" s="7">
        <f>(E65-1/O64)</f>
        <v>0.5</v>
      </c>
      <c r="G65" s="7">
        <f>POWER((E65-1/O64),2)</f>
        <v>0.25</v>
      </c>
      <c r="H65" s="7">
        <f>(C65/D65)</f>
        <v>0</v>
      </c>
      <c r="I65" s="7">
        <f>(H65-1/O64)</f>
        <v>-0.5</v>
      </c>
      <c r="J65" s="7">
        <f>POWER((H65-1/O64),2)</f>
        <v>0.25</v>
      </c>
      <c r="K65" s="7">
        <f>(1-(PRODUCT(O64,(G65+J65)))/(O64-1))</f>
        <v>0</v>
      </c>
    </row>
    <row r="66" spans="1:16">
      <c r="A66" s="6" t="s">
        <v>324</v>
      </c>
      <c r="B66" s="7">
        <v>0</v>
      </c>
      <c r="C66" s="7">
        <v>22</v>
      </c>
      <c r="D66" s="7">
        <f>SUM(B66:C66)</f>
        <v>22</v>
      </c>
      <c r="E66" s="7">
        <f>(B66/D66)</f>
        <v>0</v>
      </c>
      <c r="F66" s="7">
        <f>(E66-1/O64)</f>
        <v>-0.5</v>
      </c>
      <c r="G66" s="7">
        <f>POWER((E66-1/O64),2)</f>
        <v>0.25</v>
      </c>
      <c r="H66" s="7">
        <f>(C66/D66)</f>
        <v>1</v>
      </c>
      <c r="I66" s="7">
        <f>(H66-1/O64)</f>
        <v>0.5</v>
      </c>
      <c r="J66" s="7">
        <f>POWER((H66-1/O64),2)</f>
        <v>0.25</v>
      </c>
      <c r="K66" s="7">
        <f>(1-(PRODUCT(O64,(G66+J66)))/(O64-1))</f>
        <v>0</v>
      </c>
    </row>
    <row r="67" spans="1:16">
      <c r="A67" t="s">
        <v>327</v>
      </c>
      <c r="B67" s="7">
        <v>0</v>
      </c>
      <c r="C67" s="7">
        <v>27</v>
      </c>
      <c r="D67" s="7">
        <f>SUM(B67:C67)</f>
        <v>27</v>
      </c>
      <c r="E67" s="7">
        <f>(B67/D67)</f>
        <v>0</v>
      </c>
      <c r="F67" s="7">
        <f>(E67-1/O64)</f>
        <v>-0.5</v>
      </c>
      <c r="G67" s="7">
        <f>POWER((E67-1/O64),2)</f>
        <v>0.25</v>
      </c>
      <c r="H67" s="7">
        <f>(C67/D67)</f>
        <v>1</v>
      </c>
      <c r="I67" s="7">
        <f>(H67-1/O64)</f>
        <v>0.5</v>
      </c>
      <c r="J67" s="7">
        <f>POWER((H67-1/O64),2)</f>
        <v>0.25</v>
      </c>
      <c r="K67" s="7">
        <f>(1-(PRODUCT(O64,(G67+J67)))/(O64-1))</f>
        <v>0</v>
      </c>
      <c r="N67" s="2" t="s">
        <v>23</v>
      </c>
      <c r="O67" s="2">
        <v>2</v>
      </c>
    </row>
    <row r="68" spans="1:16">
      <c r="A68" s="1" t="s">
        <v>2</v>
      </c>
      <c r="B68" s="2">
        <f>SUM(B65:B67)</f>
        <v>21</v>
      </c>
      <c r="C68" s="2">
        <f>SUM(C65:C67)</f>
        <v>49</v>
      </c>
      <c r="D68" s="2">
        <f>SUM(D65:D67)</f>
        <v>70</v>
      </c>
      <c r="E68" s="1"/>
      <c r="F68" s="1"/>
      <c r="G68" s="2"/>
      <c r="H68" s="1"/>
      <c r="I68" s="1"/>
      <c r="J68" s="2"/>
      <c r="K68" s="2">
        <f>SUM(K65:K66)/O67</f>
        <v>0</v>
      </c>
    </row>
    <row r="69" spans="1:16" ht="17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6" ht="17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6" ht="17">
      <c r="A71" s="31" t="s">
        <v>212</v>
      </c>
      <c r="B71" s="31"/>
      <c r="C71" s="31"/>
      <c r="D71" s="31"/>
      <c r="E71" s="31"/>
      <c r="F71" s="31"/>
      <c r="O71" s="16"/>
    </row>
    <row r="72" spans="1:16" ht="17">
      <c r="A72" s="2" t="s">
        <v>0</v>
      </c>
      <c r="B72" s="2" t="s">
        <v>10</v>
      </c>
      <c r="C72" s="2" t="s">
        <v>1</v>
      </c>
      <c r="D72" s="1" t="s">
        <v>3</v>
      </c>
      <c r="E72" s="2" t="s">
        <v>4</v>
      </c>
      <c r="F72" s="2" t="s">
        <v>6</v>
      </c>
      <c r="J72" s="2" t="s">
        <v>5</v>
      </c>
      <c r="K72" s="2">
        <v>35</v>
      </c>
      <c r="M72" s="2" t="s">
        <v>78</v>
      </c>
      <c r="N72" s="2">
        <v>2</v>
      </c>
      <c r="O72" s="16"/>
    </row>
    <row r="73" spans="1:16" ht="17">
      <c r="A73" s="6" t="s">
        <v>325</v>
      </c>
      <c r="B73" s="7">
        <v>17</v>
      </c>
      <c r="C73" s="7">
        <f>(B73/B76)</f>
        <v>1</v>
      </c>
      <c r="D73" s="7">
        <f>(C73-1/K72)</f>
        <v>0.97142857142857142</v>
      </c>
      <c r="E73" s="7">
        <f>POWER((C73-1/K72),2)</f>
        <v>0.94367346938775509</v>
      </c>
      <c r="F73" s="5"/>
      <c r="O73" s="16"/>
    </row>
    <row r="74" spans="1:16" ht="17">
      <c r="A74" s="6" t="s">
        <v>324</v>
      </c>
      <c r="B74" s="7">
        <v>0</v>
      </c>
      <c r="C74" s="7">
        <f>(B74/B76)</f>
        <v>0</v>
      </c>
      <c r="D74" s="7">
        <f>(C74-1/K72)</f>
        <v>-2.8571428571428571E-2</v>
      </c>
      <c r="E74" s="7">
        <f>POWER((C74-1/K72),2)</f>
        <v>8.1632653061224482E-4</v>
      </c>
      <c r="F74" s="5"/>
      <c r="O74" s="16"/>
    </row>
    <row r="75" spans="1:16">
      <c r="A75" s="6" t="s">
        <v>77</v>
      </c>
      <c r="B75" s="7">
        <v>0</v>
      </c>
      <c r="C75" s="3">
        <v>0</v>
      </c>
      <c r="D75" s="7">
        <f>PRODUCT(((C75-1/K72)), K76)</f>
        <v>-0.94285714285714284</v>
      </c>
      <c r="E75" s="7">
        <f>PRODUCT((POWER((C75-1/K72),2)), K76)</f>
        <v>2.6938775510204079E-2</v>
      </c>
      <c r="F75" s="5"/>
    </row>
    <row r="76" spans="1:16">
      <c r="A76" s="1" t="s">
        <v>2</v>
      </c>
      <c r="B76" s="2">
        <f>SUM(B73:B75)</f>
        <v>17</v>
      </c>
      <c r="C76" s="1"/>
      <c r="D76" s="1"/>
      <c r="E76" s="2">
        <f>SUM(E73:E75)</f>
        <v>0.97142857142857142</v>
      </c>
      <c r="F76" s="2">
        <f>(1-(PRODUCT(K72,E76))/(K72-1))</f>
        <v>0</v>
      </c>
      <c r="J76" s="2" t="s">
        <v>79</v>
      </c>
      <c r="K76" s="2">
        <f>(K72-N72)</f>
        <v>33</v>
      </c>
    </row>
    <row r="77" spans="1:16" ht="17">
      <c r="O77" s="16"/>
      <c r="P77" s="16"/>
    </row>
    <row r="78" spans="1:16" ht="17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7">
      <c r="A79" s="31" t="s">
        <v>331</v>
      </c>
      <c r="B79" s="31"/>
      <c r="C79" s="31"/>
      <c r="D79" s="31"/>
      <c r="E79" s="31"/>
      <c r="F79" s="31"/>
      <c r="O79" s="16"/>
      <c r="P79" s="16"/>
    </row>
    <row r="80" spans="1:16" ht="17">
      <c r="A80" s="2" t="s">
        <v>0</v>
      </c>
      <c r="B80" s="2" t="s">
        <v>199</v>
      </c>
      <c r="C80" s="2" t="s">
        <v>1</v>
      </c>
      <c r="D80" s="1" t="s">
        <v>3</v>
      </c>
      <c r="E80" s="2" t="s">
        <v>4</v>
      </c>
      <c r="F80" s="2" t="s">
        <v>6</v>
      </c>
      <c r="J80" s="2" t="s">
        <v>5</v>
      </c>
      <c r="K80" s="2">
        <v>35</v>
      </c>
      <c r="M80" s="2" t="s">
        <v>78</v>
      </c>
      <c r="N80" s="2">
        <v>2</v>
      </c>
      <c r="O80" s="16"/>
      <c r="P80" s="16"/>
    </row>
    <row r="81" spans="1:16" ht="17">
      <c r="A81" s="6" t="s">
        <v>325</v>
      </c>
      <c r="B81" s="7">
        <v>0</v>
      </c>
      <c r="C81" s="7">
        <f>(B81/B84)</f>
        <v>0</v>
      </c>
      <c r="D81" s="7">
        <f>(C81-1/K80)</f>
        <v>-2.8571428571428571E-2</v>
      </c>
      <c r="E81" s="7">
        <f>POWER((C81-1/K80),2)</f>
        <v>8.1632653061224482E-4</v>
      </c>
      <c r="F81" s="5"/>
      <c r="O81" s="16"/>
      <c r="P81" s="16"/>
    </row>
    <row r="82" spans="1:16" ht="17">
      <c r="A82" s="6" t="s">
        <v>324</v>
      </c>
      <c r="B82" s="7">
        <v>36</v>
      </c>
      <c r="C82" s="7">
        <f>(B82/B84)</f>
        <v>1</v>
      </c>
      <c r="D82" s="7">
        <f>(C82-1/K80)</f>
        <v>0.97142857142857142</v>
      </c>
      <c r="E82" s="7">
        <f>POWER((C82-1/K80),2)</f>
        <v>0.94367346938775509</v>
      </c>
      <c r="F82" s="5"/>
      <c r="O82" s="16"/>
      <c r="P82" s="16"/>
    </row>
    <row r="83" spans="1:16" ht="17">
      <c r="A83" s="6" t="s">
        <v>77</v>
      </c>
      <c r="B83" s="7">
        <v>0</v>
      </c>
      <c r="C83" s="3">
        <v>0</v>
      </c>
      <c r="D83" s="7">
        <f>PRODUCT(((C83-1/K80)), K84)</f>
        <v>-0.94285714285714284</v>
      </c>
      <c r="E83" s="7">
        <f>PRODUCT((POWER((C83-1/K80),2)), K84)</f>
        <v>2.6938775510204079E-2</v>
      </c>
      <c r="F83" s="5"/>
      <c r="O83" s="16"/>
      <c r="P83" s="16"/>
    </row>
    <row r="84" spans="1:16" ht="17">
      <c r="A84" s="1" t="s">
        <v>2</v>
      </c>
      <c r="B84" s="2">
        <f>SUM(B81:B83)</f>
        <v>36</v>
      </c>
      <c r="C84" s="1"/>
      <c r="D84" s="1"/>
      <c r="E84" s="2">
        <f>SUM(E81:E83)</f>
        <v>0.97142857142857142</v>
      </c>
      <c r="F84" s="2">
        <f>(1-(PRODUCT(K80,E84))/(K80-1))</f>
        <v>0</v>
      </c>
      <c r="J84" s="2" t="s">
        <v>79</v>
      </c>
      <c r="K84" s="2">
        <f>(K80-N80)</f>
        <v>33</v>
      </c>
      <c r="O84" s="16"/>
      <c r="P84" s="16"/>
    </row>
    <row r="85" spans="1:16" ht="17">
      <c r="O85" s="16"/>
      <c r="P85" s="16"/>
    </row>
    <row r="86" spans="1:16" ht="17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17">
      <c r="A87" s="31" t="s">
        <v>335</v>
      </c>
      <c r="B87" s="31"/>
      <c r="C87" s="31"/>
      <c r="D87" s="31"/>
      <c r="E87" s="31"/>
      <c r="F87" s="31"/>
      <c r="P87" s="16"/>
    </row>
    <row r="88" spans="1:16" ht="17">
      <c r="A88" s="2" t="s">
        <v>0</v>
      </c>
      <c r="B88" s="2" t="s">
        <v>10</v>
      </c>
      <c r="C88" s="2" t="s">
        <v>198</v>
      </c>
      <c r="D88" s="2" t="s">
        <v>8</v>
      </c>
      <c r="E88" s="2" t="s">
        <v>24</v>
      </c>
      <c r="F88" s="2" t="s">
        <v>25</v>
      </c>
      <c r="G88" s="1" t="s">
        <v>26</v>
      </c>
      <c r="H88" s="2" t="s">
        <v>207</v>
      </c>
      <c r="I88" s="2" t="s">
        <v>208</v>
      </c>
      <c r="J88" s="1" t="s">
        <v>204</v>
      </c>
      <c r="K88" s="2" t="s">
        <v>18</v>
      </c>
      <c r="N88" s="2" t="s">
        <v>7</v>
      </c>
      <c r="O88" s="2">
        <v>2</v>
      </c>
      <c r="P88" s="16"/>
    </row>
    <row r="89" spans="1:16" ht="17">
      <c r="A89" s="6" t="s">
        <v>325</v>
      </c>
      <c r="B89" s="7">
        <v>17</v>
      </c>
      <c r="C89" s="7">
        <v>0</v>
      </c>
      <c r="D89" s="7">
        <f>SUM(B89:C89)</f>
        <v>17</v>
      </c>
      <c r="E89" s="7">
        <f>(B89/D89)</f>
        <v>1</v>
      </c>
      <c r="F89" s="7">
        <f>(E89-1/O88)</f>
        <v>0.5</v>
      </c>
      <c r="G89" s="7">
        <f>POWER((E89-1/O88),2)</f>
        <v>0.25</v>
      </c>
      <c r="H89" s="7">
        <f>(C89/D89)</f>
        <v>0</v>
      </c>
      <c r="I89" s="7">
        <f>(H89-1/O88)</f>
        <v>-0.5</v>
      </c>
      <c r="J89" s="7">
        <f>POWER((H89-1/O88),2)</f>
        <v>0.25</v>
      </c>
      <c r="K89" s="7">
        <f>(1-(PRODUCT(O88,(G89+J89)))/(O88-1))</f>
        <v>0</v>
      </c>
      <c r="P89" s="16"/>
    </row>
    <row r="90" spans="1:16" ht="17">
      <c r="A90" s="6" t="s">
        <v>324</v>
      </c>
      <c r="B90" s="7">
        <v>0</v>
      </c>
      <c r="C90" s="7">
        <v>36</v>
      </c>
      <c r="D90" s="7">
        <f>SUM(B90:C90)</f>
        <v>36</v>
      </c>
      <c r="E90" s="7">
        <f>(B90/D90)</f>
        <v>0</v>
      </c>
      <c r="F90" s="7">
        <f>(E90-1/O88)</f>
        <v>-0.5</v>
      </c>
      <c r="G90" s="7">
        <f>POWER((E90-1/O88),2)</f>
        <v>0.25</v>
      </c>
      <c r="H90" s="7">
        <f>(C90/D90)</f>
        <v>1</v>
      </c>
      <c r="I90" s="7">
        <f>(H90-1/O88)</f>
        <v>0.5</v>
      </c>
      <c r="J90" s="7">
        <f>POWER((H90-1/O88),2)</f>
        <v>0.25</v>
      </c>
      <c r="K90" s="7">
        <f>(1-(PRODUCT(O88,(G90+J90)))/(O88-1))</f>
        <v>0</v>
      </c>
      <c r="P90" s="16"/>
    </row>
    <row r="91" spans="1:16" ht="17">
      <c r="A91" s="1" t="s">
        <v>2</v>
      </c>
      <c r="B91" s="2">
        <f>SUM(B89:B90)</f>
        <v>17</v>
      </c>
      <c r="C91" s="2">
        <f>SUM(C89:C90)</f>
        <v>36</v>
      </c>
      <c r="D91" s="2">
        <f>SUM(D89:D90)</f>
        <v>53</v>
      </c>
      <c r="E91" s="1"/>
      <c r="F91" s="1"/>
      <c r="G91" s="2"/>
      <c r="H91" s="1"/>
      <c r="I91" s="1"/>
      <c r="J91" s="2"/>
      <c r="K91" s="2">
        <f>SUM(K89:K90)/O91</f>
        <v>0</v>
      </c>
      <c r="N91" s="2" t="s">
        <v>23</v>
      </c>
      <c r="O91" s="2">
        <v>2</v>
      </c>
      <c r="P91" s="16"/>
    </row>
  </sheetData>
  <mergeCells count="13">
    <mergeCell ref="A36:F36"/>
    <mergeCell ref="E4:G4"/>
    <mergeCell ref="A7:F7"/>
    <mergeCell ref="A14:F14"/>
    <mergeCell ref="A21:F21"/>
    <mergeCell ref="A29:F29"/>
    <mergeCell ref="A87:F87"/>
    <mergeCell ref="A43:F43"/>
    <mergeCell ref="A51:F51"/>
    <mergeCell ref="A57:F57"/>
    <mergeCell ref="A63:F63"/>
    <mergeCell ref="A71:F71"/>
    <mergeCell ref="A79:F7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Ruler="0" workbookViewId="0">
      <selection activeCell="K81" sqref="K81"/>
    </sheetView>
  </sheetViews>
  <sheetFormatPr baseColWidth="10" defaultRowHeight="14" x14ac:dyDescent="0"/>
  <cols>
    <col min="1" max="1" width="15.1640625" bestFit="1" customWidth="1"/>
    <col min="2" max="2" width="12.6640625" bestFit="1" customWidth="1"/>
    <col min="3" max="3" width="12.1640625" bestFit="1" customWidth="1"/>
    <col min="4" max="4" width="55.6640625" bestFit="1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340</v>
      </c>
    </row>
    <row r="4" spans="1:14" ht="18">
      <c r="E4" s="32" t="s">
        <v>341</v>
      </c>
      <c r="F4" s="32"/>
      <c r="G4" s="32"/>
    </row>
    <row r="7" spans="1:14" ht="17">
      <c r="A7" s="31" t="s">
        <v>160</v>
      </c>
      <c r="B7" s="31"/>
      <c r="C7" s="31"/>
      <c r="D7" s="31"/>
      <c r="E7" s="31"/>
      <c r="F7" s="31"/>
    </row>
    <row r="8" spans="1:14">
      <c r="A8" s="2" t="s">
        <v>0</v>
      </c>
      <c r="B8" s="2" t="s">
        <v>10</v>
      </c>
      <c r="C8" s="2" t="s">
        <v>1</v>
      </c>
      <c r="D8" s="1" t="s">
        <v>3</v>
      </c>
      <c r="E8" s="2" t="s">
        <v>4</v>
      </c>
      <c r="F8" s="2" t="s">
        <v>6</v>
      </c>
      <c r="J8" s="2" t="s">
        <v>5</v>
      </c>
      <c r="K8" s="2">
        <v>38</v>
      </c>
      <c r="M8" s="2" t="s">
        <v>78</v>
      </c>
      <c r="N8" s="2">
        <v>3</v>
      </c>
    </row>
    <row r="9" spans="1:14">
      <c r="A9" s="6" t="s">
        <v>336</v>
      </c>
      <c r="B9" s="7">
        <v>14</v>
      </c>
      <c r="C9" s="7">
        <f>(B9/B13)</f>
        <v>1</v>
      </c>
      <c r="D9" s="7">
        <f>(C9-1/K8)</f>
        <v>0.97368421052631582</v>
      </c>
      <c r="E9" s="7">
        <f>POWER((C9-1/K8),2)</f>
        <v>0.94806094182825495</v>
      </c>
      <c r="F9" s="5"/>
    </row>
    <row r="10" spans="1:14">
      <c r="A10" s="6" t="s">
        <v>337</v>
      </c>
      <c r="B10" s="7">
        <v>0</v>
      </c>
      <c r="C10" s="7">
        <f>(B10/B13)</f>
        <v>0</v>
      </c>
      <c r="D10" s="7">
        <f>(C10-1/K8)</f>
        <v>-2.6315789473684209E-2</v>
      </c>
      <c r="E10" s="7">
        <f>POWER((C10-1/K8),2)</f>
        <v>6.9252077562326859E-4</v>
      </c>
      <c r="F10" s="5"/>
    </row>
    <row r="11" spans="1:14">
      <c r="A11" t="s">
        <v>338</v>
      </c>
      <c r="B11" s="3">
        <v>0</v>
      </c>
      <c r="C11" s="7">
        <f>(B11/B13)</f>
        <v>0</v>
      </c>
      <c r="D11" s="7">
        <f>(C11-1/K8)</f>
        <v>-2.6315789473684209E-2</v>
      </c>
      <c r="E11" s="7">
        <f>POWER((C11-1/K8),2)</f>
        <v>6.9252077562326859E-4</v>
      </c>
      <c r="F11" s="5"/>
    </row>
    <row r="12" spans="1:14">
      <c r="A12" s="6" t="s">
        <v>77</v>
      </c>
      <c r="B12" s="7">
        <v>0</v>
      </c>
      <c r="C12" s="3">
        <v>0</v>
      </c>
      <c r="D12" s="7">
        <f>PRODUCT(((C12-1/K8)), K12)</f>
        <v>-0.92105263157894735</v>
      </c>
      <c r="E12" s="7">
        <f>PRODUCT((POWER((C12-1/K8),2)), K12)</f>
        <v>2.4238227146814402E-2</v>
      </c>
      <c r="F12" s="5"/>
      <c r="J12" s="2" t="s">
        <v>79</v>
      </c>
      <c r="K12" s="2">
        <f>(K8-N8)</f>
        <v>35</v>
      </c>
    </row>
    <row r="13" spans="1:14">
      <c r="A13" s="1" t="s">
        <v>2</v>
      </c>
      <c r="B13" s="2">
        <f>SUM(B9:B12)</f>
        <v>14</v>
      </c>
      <c r="C13" s="1"/>
      <c r="D13" s="1"/>
      <c r="E13" s="2">
        <f>SUM(E9:E12)</f>
        <v>0.97368421052631604</v>
      </c>
      <c r="F13" s="2">
        <f>(1-(PRODUCT(K8,E13))/(K8-1))</f>
        <v>-2.2204460492503131E-16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37</v>
      </c>
      <c r="M15" s="2" t="s">
        <v>78</v>
      </c>
      <c r="N15" s="2">
        <v>3</v>
      </c>
    </row>
    <row r="16" spans="1:14">
      <c r="A16" s="6" t="s">
        <v>336</v>
      </c>
      <c r="B16" s="7">
        <v>10</v>
      </c>
      <c r="C16" s="7">
        <f>(B16/B20)</f>
        <v>1</v>
      </c>
      <c r="D16" s="7">
        <f>(C16-1/K15)</f>
        <v>0.97297297297297303</v>
      </c>
      <c r="E16" s="7">
        <f>POWER((C16-1/K15),2)</f>
        <v>0.94667640613586568</v>
      </c>
      <c r="F16" s="5"/>
    </row>
    <row r="17" spans="1:14">
      <c r="A17" s="6" t="s">
        <v>337</v>
      </c>
      <c r="B17" s="7">
        <v>0</v>
      </c>
      <c r="C17" s="7">
        <f>(B17/B20)</f>
        <v>0</v>
      </c>
      <c r="D17" s="7">
        <f>(C17-1/K15)</f>
        <v>-2.7027027027027029E-2</v>
      </c>
      <c r="E17" s="7">
        <f>POWER((C17-1/K15),2)</f>
        <v>7.304601899196495E-4</v>
      </c>
      <c r="F17" s="5"/>
    </row>
    <row r="18" spans="1:14">
      <c r="A18" t="s">
        <v>338</v>
      </c>
      <c r="B18" s="7">
        <v>0</v>
      </c>
      <c r="C18" s="7">
        <f>(B18/B20)</f>
        <v>0</v>
      </c>
      <c r="D18" s="7">
        <f>(C18-1/K15)</f>
        <v>-2.7027027027027029E-2</v>
      </c>
      <c r="E18" s="7">
        <f>POWER((C18-1/K15),2)</f>
        <v>7.304601899196495E-4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K19)</f>
        <v>-0.91891891891891897</v>
      </c>
      <c r="E19" s="7">
        <f>PRODUCT((POWER((C19-1/K15),2)), K19)</f>
        <v>2.4835646457268084E-2</v>
      </c>
      <c r="F19" s="5"/>
      <c r="J19" s="2" t="s">
        <v>79</v>
      </c>
      <c r="K19" s="2">
        <f>(K15-N15)</f>
        <v>34</v>
      </c>
    </row>
    <row r="20" spans="1:14">
      <c r="A20" s="1" t="s">
        <v>2</v>
      </c>
      <c r="B20" s="2">
        <f>SUM(B16:B19)</f>
        <v>10</v>
      </c>
      <c r="C20" s="1"/>
      <c r="D20" s="1"/>
      <c r="E20" s="2">
        <f>SUM(E16:E19)</f>
        <v>0.97297297297297303</v>
      </c>
      <c r="F20" s="2">
        <f>(1-(PRODUCT(K15,E20))/(K15-1))</f>
        <v>0</v>
      </c>
    </row>
    <row r="21" spans="1:14" ht="17">
      <c r="A21" s="31" t="s">
        <v>161</v>
      </c>
      <c r="B21" s="31"/>
      <c r="C21" s="31"/>
      <c r="D21" s="31"/>
      <c r="E21" s="31"/>
      <c r="F21" s="31"/>
    </row>
    <row r="22" spans="1:14">
      <c r="A22" s="2" t="s">
        <v>0</v>
      </c>
      <c r="B22" s="2" t="s">
        <v>10</v>
      </c>
      <c r="C22" s="2" t="s">
        <v>1</v>
      </c>
      <c r="D22" s="1" t="s">
        <v>3</v>
      </c>
      <c r="E22" s="2" t="s">
        <v>4</v>
      </c>
      <c r="F22" s="2" t="s">
        <v>6</v>
      </c>
      <c r="J22" s="2" t="s">
        <v>5</v>
      </c>
      <c r="K22" s="2">
        <v>37</v>
      </c>
      <c r="M22" s="2" t="s">
        <v>78</v>
      </c>
      <c r="N22" s="2">
        <v>3</v>
      </c>
    </row>
    <row r="23" spans="1:14">
      <c r="A23" s="21" t="s">
        <v>336</v>
      </c>
      <c r="B23" s="7">
        <v>21</v>
      </c>
      <c r="C23" s="7">
        <f>(B23/B27)</f>
        <v>1</v>
      </c>
      <c r="D23" s="7">
        <f>(C23-1/K22)</f>
        <v>0.97297297297297303</v>
      </c>
      <c r="E23" s="7">
        <f>POWER((C23-1/K22),2)</f>
        <v>0.94667640613586568</v>
      </c>
      <c r="F23" s="5"/>
    </row>
    <row r="24" spans="1:14">
      <c r="A24" s="21" t="s">
        <v>337</v>
      </c>
      <c r="B24" s="7">
        <v>0</v>
      </c>
      <c r="C24" s="7">
        <f>(B24/B27)</f>
        <v>0</v>
      </c>
      <c r="D24" s="7">
        <f>(C24-1/K22)</f>
        <v>-2.7027027027027029E-2</v>
      </c>
      <c r="E24" s="7">
        <f>POWER((C24-1/K22),2)</f>
        <v>7.304601899196495E-4</v>
      </c>
      <c r="F24" s="5"/>
    </row>
    <row r="25" spans="1:14">
      <c r="A25" t="s">
        <v>339</v>
      </c>
      <c r="B25" s="7">
        <v>0</v>
      </c>
      <c r="C25" s="7">
        <f>(B25/B27)</f>
        <v>0</v>
      </c>
      <c r="D25" s="7">
        <f>(C25-1/K22)</f>
        <v>-2.7027027027027029E-2</v>
      </c>
      <c r="E25" s="7">
        <f>POWER((C25-1/K22),2)</f>
        <v>7.304601899196495E-4</v>
      </c>
      <c r="F25" s="5"/>
    </row>
    <row r="26" spans="1:14">
      <c r="A26" s="6" t="s">
        <v>77</v>
      </c>
      <c r="B26" s="7">
        <v>0</v>
      </c>
      <c r="C26" s="3">
        <v>0</v>
      </c>
      <c r="D26" s="7">
        <f>PRODUCT(((C26-1/K22)), K26)</f>
        <v>-0.91891891891891897</v>
      </c>
      <c r="E26" s="7">
        <f>PRODUCT((POWER((C26-1/K22),2)), K26)</f>
        <v>2.4835646457268084E-2</v>
      </c>
      <c r="F26" s="5"/>
      <c r="J26" s="2" t="s">
        <v>79</v>
      </c>
      <c r="K26" s="2">
        <f>(K22-N22)</f>
        <v>34</v>
      </c>
    </row>
    <row r="27" spans="1:14">
      <c r="A27" s="1" t="s">
        <v>2</v>
      </c>
      <c r="B27" s="2">
        <f>SUM(B23:B26)</f>
        <v>21</v>
      </c>
      <c r="C27" s="1"/>
      <c r="D27" s="1"/>
      <c r="E27" s="2">
        <f>SUM(E23:E26)</f>
        <v>0.97297297297297303</v>
      </c>
      <c r="F27" s="2">
        <f>(1-(PRODUCT(K22,E27))/(K22-1))</f>
        <v>0</v>
      </c>
    </row>
    <row r="29" spans="1:14" ht="17">
      <c r="A29" s="31" t="s">
        <v>342</v>
      </c>
      <c r="B29" s="31"/>
      <c r="C29" s="31"/>
      <c r="D29" s="31"/>
      <c r="E29" s="31"/>
      <c r="F29" s="31"/>
    </row>
    <row r="30" spans="1:14">
      <c r="A30" s="2" t="s">
        <v>0</v>
      </c>
      <c r="B30" s="2" t="s">
        <v>358</v>
      </c>
      <c r="C30" s="2" t="s">
        <v>1</v>
      </c>
      <c r="D30" s="1" t="s">
        <v>3</v>
      </c>
      <c r="E30" s="2" t="s">
        <v>4</v>
      </c>
      <c r="F30" s="2" t="s">
        <v>6</v>
      </c>
      <c r="J30" s="2" t="s">
        <v>5</v>
      </c>
      <c r="K30" s="2">
        <v>38</v>
      </c>
      <c r="M30" s="2" t="s">
        <v>78</v>
      </c>
      <c r="N30" s="2">
        <v>3</v>
      </c>
    </row>
    <row r="31" spans="1:14">
      <c r="A31" s="6" t="s">
        <v>336</v>
      </c>
      <c r="B31" s="7">
        <v>0</v>
      </c>
      <c r="C31" s="7">
        <f>(B31/B35)</f>
        <v>0</v>
      </c>
      <c r="D31" s="7">
        <f>(C31-1/K30)</f>
        <v>-2.6315789473684209E-2</v>
      </c>
      <c r="E31" s="7">
        <f>POWER((C31-1/K30),2)</f>
        <v>6.9252077562326859E-4</v>
      </c>
      <c r="F31" s="5"/>
    </row>
    <row r="32" spans="1:14">
      <c r="A32" s="6" t="s">
        <v>337</v>
      </c>
      <c r="B32" s="7">
        <v>47</v>
      </c>
      <c r="C32" s="7">
        <f>(B32/B35)</f>
        <v>0.94</v>
      </c>
      <c r="D32" s="7">
        <f>(C32-1/K30)</f>
        <v>0.91368421052631577</v>
      </c>
      <c r="E32" s="7">
        <f>POWER((C32-1/K30),2)</f>
        <v>0.83481883656509692</v>
      </c>
      <c r="F32" s="5"/>
    </row>
    <row r="33" spans="1:14">
      <c r="A33" t="s">
        <v>338</v>
      </c>
      <c r="B33" s="7">
        <v>3</v>
      </c>
      <c r="C33" s="7">
        <f>(B33/B35)</f>
        <v>0.06</v>
      </c>
      <c r="D33" s="7">
        <f>(C33-1/K30)</f>
        <v>3.3684210526315789E-2</v>
      </c>
      <c r="E33" s="7">
        <f>POWER((C33-1/K30),2)</f>
        <v>1.1346260387811633E-3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PRODUCT(((C34-1/K30)), K34)</f>
        <v>-0.92105263157894735</v>
      </c>
      <c r="E34" s="7">
        <f>PRODUCT((POWER((C34-1/K30),2)), K34)</f>
        <v>2.4238227146814402E-2</v>
      </c>
      <c r="F34" s="5"/>
      <c r="J34" s="2" t="s">
        <v>79</v>
      </c>
      <c r="K34" s="2">
        <f>(K30-N30)</f>
        <v>35</v>
      </c>
    </row>
    <row r="35" spans="1:14">
      <c r="A35" s="1" t="s">
        <v>2</v>
      </c>
      <c r="B35" s="2">
        <f>SUM(B31:B34)</f>
        <v>50</v>
      </c>
      <c r="C35" s="1"/>
      <c r="D35" s="1"/>
      <c r="E35" s="2">
        <f>SUM(E31:E34)</f>
        <v>0.86088421052631581</v>
      </c>
      <c r="F35" s="2">
        <f>(1-(PRODUCT(K30,E35))/(K30-1))</f>
        <v>0.11584864864864863</v>
      </c>
    </row>
    <row r="36" spans="1:14" ht="17">
      <c r="A36" s="31" t="s">
        <v>343</v>
      </c>
      <c r="B36" s="31"/>
      <c r="C36" s="31"/>
      <c r="D36" s="31"/>
      <c r="E36" s="31"/>
      <c r="F36" s="31"/>
    </row>
    <row r="37" spans="1:14">
      <c r="A37" s="2" t="s">
        <v>0</v>
      </c>
      <c r="B37" s="2" t="s">
        <v>358</v>
      </c>
      <c r="C37" s="2" t="s">
        <v>1</v>
      </c>
      <c r="D37" s="1" t="s">
        <v>3</v>
      </c>
      <c r="E37" s="2" t="s">
        <v>4</v>
      </c>
      <c r="F37" s="2" t="s">
        <v>6</v>
      </c>
      <c r="J37" s="2" t="s">
        <v>5</v>
      </c>
      <c r="K37" s="2">
        <v>37</v>
      </c>
      <c r="M37" s="2" t="s">
        <v>78</v>
      </c>
      <c r="N37" s="2">
        <v>3</v>
      </c>
    </row>
    <row r="38" spans="1:14">
      <c r="A38" s="6" t="s">
        <v>336</v>
      </c>
      <c r="B38" s="7">
        <v>0</v>
      </c>
      <c r="C38" s="7">
        <f>(B38/B42)</f>
        <v>0</v>
      </c>
      <c r="D38" s="7">
        <f>(C38-1/K37)</f>
        <v>-2.7027027027027029E-2</v>
      </c>
      <c r="E38" s="7">
        <f>POWER((C38-1/K37),2)</f>
        <v>7.304601899196495E-4</v>
      </c>
      <c r="F38" s="5"/>
    </row>
    <row r="39" spans="1:14">
      <c r="A39" s="6" t="s">
        <v>337</v>
      </c>
      <c r="B39" s="7">
        <v>47</v>
      </c>
      <c r="C39" s="7">
        <f>(B39/B42)</f>
        <v>0.94</v>
      </c>
      <c r="D39" s="7">
        <f>(C39-1/K37)</f>
        <v>0.91297297297297297</v>
      </c>
      <c r="E39" s="7">
        <f>POWER((C39-1/K37),2)</f>
        <v>0.83351964937910883</v>
      </c>
      <c r="F39" s="5"/>
    </row>
    <row r="40" spans="1:14">
      <c r="A40" t="s">
        <v>338</v>
      </c>
      <c r="B40" s="7">
        <v>3</v>
      </c>
      <c r="C40" s="7">
        <f>(B40/B42)</f>
        <v>0.06</v>
      </c>
      <c r="D40" s="7">
        <f>(C40-1/K37)</f>
        <v>3.2972972972972969E-2</v>
      </c>
      <c r="E40" s="7">
        <f>POWER((C40-1/K37),2)</f>
        <v>1.0872169466764059E-3</v>
      </c>
      <c r="F40" s="5"/>
    </row>
    <row r="41" spans="1:14">
      <c r="A41" s="6" t="s">
        <v>77</v>
      </c>
      <c r="B41" s="7">
        <v>0</v>
      </c>
      <c r="C41" s="3">
        <v>0</v>
      </c>
      <c r="D41" s="7">
        <f>PRODUCT(((C41-1/K37)), K41)</f>
        <v>-0.91891891891891897</v>
      </c>
      <c r="E41" s="7">
        <f>PRODUCT((POWER((C41-1/K37),2)), K41)</f>
        <v>2.4835646457268084E-2</v>
      </c>
      <c r="F41" s="5"/>
      <c r="J41" s="2" t="s">
        <v>79</v>
      </c>
      <c r="K41" s="2">
        <f>(K37-N37)</f>
        <v>34</v>
      </c>
    </row>
    <row r="42" spans="1:14">
      <c r="A42" s="1" t="s">
        <v>2</v>
      </c>
      <c r="B42" s="2">
        <f>SUM(B38:B41)</f>
        <v>50</v>
      </c>
      <c r="C42" s="1"/>
      <c r="D42" s="1"/>
      <c r="E42" s="2">
        <f>SUM(E38:E41)</f>
        <v>0.86017297297297302</v>
      </c>
      <c r="F42" s="2">
        <f>(1-(PRODUCT(K37,E42))/(K37-1))</f>
        <v>0.11593333333333322</v>
      </c>
    </row>
    <row r="43" spans="1:14" ht="17">
      <c r="A43" s="31" t="s">
        <v>344</v>
      </c>
      <c r="B43" s="31"/>
      <c r="C43" s="31"/>
      <c r="D43" s="31"/>
      <c r="E43" s="31"/>
      <c r="F43" s="31"/>
    </row>
    <row r="44" spans="1:14">
      <c r="A44" s="2" t="s">
        <v>0</v>
      </c>
      <c r="B44" s="2" t="s">
        <v>358</v>
      </c>
      <c r="C44" s="2" t="s">
        <v>1</v>
      </c>
      <c r="D44" s="1" t="s">
        <v>3</v>
      </c>
      <c r="E44" s="2" t="s">
        <v>4</v>
      </c>
      <c r="F44" s="2" t="s">
        <v>6</v>
      </c>
      <c r="J44" s="2" t="s">
        <v>5</v>
      </c>
      <c r="K44" s="2">
        <v>37</v>
      </c>
      <c r="M44" s="2" t="s">
        <v>78</v>
      </c>
      <c r="N44" s="2">
        <v>3</v>
      </c>
    </row>
    <row r="45" spans="1:14">
      <c r="A45" s="21" t="s">
        <v>336</v>
      </c>
      <c r="B45" s="7">
        <v>0</v>
      </c>
      <c r="C45" s="7">
        <f>(B45/B49)</f>
        <v>0</v>
      </c>
      <c r="D45" s="7">
        <f>(C45-1/K44)</f>
        <v>-2.7027027027027029E-2</v>
      </c>
      <c r="E45" s="7">
        <f>POWER((C45-1/K44),2)</f>
        <v>7.304601899196495E-4</v>
      </c>
      <c r="F45" s="5"/>
    </row>
    <row r="46" spans="1:14">
      <c r="A46" s="21" t="s">
        <v>337</v>
      </c>
      <c r="B46" s="7">
        <v>28</v>
      </c>
      <c r="C46" s="7">
        <f>(B46/B49)</f>
        <v>0.45161290322580644</v>
      </c>
      <c r="D46" s="7">
        <f>(C46-1/K44)</f>
        <v>0.42458587619877941</v>
      </c>
      <c r="E46" s="7">
        <f>POWER((C46-1/K44),2)</f>
        <v>0.18027316626748524</v>
      </c>
      <c r="F46" s="5"/>
    </row>
    <row r="47" spans="1:14">
      <c r="A47" t="s">
        <v>339</v>
      </c>
      <c r="B47" s="7">
        <v>34</v>
      </c>
      <c r="C47" s="7">
        <f>(B47/B49)</f>
        <v>0.54838709677419351</v>
      </c>
      <c r="D47" s="7">
        <f>(C47-1/K44)</f>
        <v>0.52136006974716653</v>
      </c>
      <c r="E47" s="7">
        <f>POWER((C47-1/K44),2)</f>
        <v>0.27181632232677033</v>
      </c>
      <c r="F47" s="5"/>
    </row>
    <row r="48" spans="1:14">
      <c r="A48" s="6" t="s">
        <v>77</v>
      </c>
      <c r="B48" s="7">
        <v>0</v>
      </c>
      <c r="C48" s="3">
        <v>0</v>
      </c>
      <c r="D48" s="7">
        <f>PRODUCT(((C48-1/K44)), K48)</f>
        <v>-0.91891891891891897</v>
      </c>
      <c r="E48" s="7">
        <f>PRODUCT((POWER((C48-1/K44),2)), K48)</f>
        <v>2.4835646457268084E-2</v>
      </c>
      <c r="F48" s="5"/>
      <c r="J48" s="2" t="s">
        <v>79</v>
      </c>
      <c r="K48" s="2">
        <f>(K44-N44)</f>
        <v>34</v>
      </c>
    </row>
    <row r="49" spans="1:15">
      <c r="A49" s="1" t="s">
        <v>2</v>
      </c>
      <c r="B49" s="2">
        <f>SUM(B45:B48)</f>
        <v>62</v>
      </c>
      <c r="C49" s="1"/>
      <c r="D49" s="1"/>
      <c r="E49" s="2">
        <f>SUM(E45:E48)</f>
        <v>0.4776555952414433</v>
      </c>
      <c r="F49" s="2">
        <f>(1-(PRODUCT(K44,E49))/(K44-1))</f>
        <v>0.50907619377962776</v>
      </c>
    </row>
    <row r="51" spans="1:15" ht="17">
      <c r="A51" s="31" t="s">
        <v>345</v>
      </c>
      <c r="B51" s="31"/>
      <c r="C51" s="31"/>
      <c r="D51" s="31"/>
      <c r="E51" s="31"/>
      <c r="F51" s="31"/>
    </row>
    <row r="52" spans="1:15">
      <c r="A52" s="2" t="s">
        <v>0</v>
      </c>
      <c r="B52" s="2" t="s">
        <v>10</v>
      </c>
      <c r="C52" s="2" t="s">
        <v>358</v>
      </c>
      <c r="D52" s="2" t="s">
        <v>8</v>
      </c>
      <c r="E52" s="2" t="s">
        <v>24</v>
      </c>
      <c r="F52" s="2" t="s">
        <v>25</v>
      </c>
      <c r="G52" s="1" t="s">
        <v>26</v>
      </c>
      <c r="H52" s="2" t="s">
        <v>202</v>
      </c>
      <c r="I52" s="2" t="s">
        <v>203</v>
      </c>
      <c r="J52" s="1" t="s">
        <v>204</v>
      </c>
      <c r="K52" s="2" t="s">
        <v>18</v>
      </c>
      <c r="N52" s="2" t="s">
        <v>7</v>
      </c>
      <c r="O52" s="2">
        <v>2</v>
      </c>
    </row>
    <row r="53" spans="1:15">
      <c r="A53" s="6" t="s">
        <v>336</v>
      </c>
      <c r="B53" s="7">
        <v>14</v>
      </c>
      <c r="C53" s="7">
        <v>0</v>
      </c>
      <c r="D53" s="7">
        <f>SUM(B53:C53)</f>
        <v>14</v>
      </c>
      <c r="E53" s="7">
        <f>(B53/D53)</f>
        <v>1</v>
      </c>
      <c r="F53" s="7">
        <f>(E53-1/O52)</f>
        <v>0.5</v>
      </c>
      <c r="G53" s="7">
        <f>POWER((E53-1/O52),2)</f>
        <v>0.25</v>
      </c>
      <c r="H53" s="7">
        <f>(C53/D53)</f>
        <v>0</v>
      </c>
      <c r="I53" s="7">
        <f>(H53-1/O52)</f>
        <v>-0.5</v>
      </c>
      <c r="J53" s="7">
        <f>POWER((H53-1/O52),2)</f>
        <v>0.25</v>
      </c>
      <c r="K53" s="7">
        <f>(1-(PRODUCT(O52,(G53+J53)))/(O52-1))</f>
        <v>0</v>
      </c>
    </row>
    <row r="54" spans="1:15">
      <c r="A54" s="6" t="s">
        <v>337</v>
      </c>
      <c r="B54" s="7">
        <v>0</v>
      </c>
      <c r="C54" s="7">
        <v>47</v>
      </c>
      <c r="D54" s="7">
        <f>SUM(B54:C54)</f>
        <v>47</v>
      </c>
      <c r="E54" s="7">
        <f>(B54/D54)</f>
        <v>0</v>
      </c>
      <c r="F54" s="7">
        <f>(E54-1/O52)</f>
        <v>-0.5</v>
      </c>
      <c r="G54" s="7">
        <f>POWER((E54-1/O52),2)</f>
        <v>0.25</v>
      </c>
      <c r="H54" s="7">
        <f>(C54/D54)</f>
        <v>1</v>
      </c>
      <c r="I54" s="7">
        <f>(H54-1/O52)</f>
        <v>0.5</v>
      </c>
      <c r="J54" s="7">
        <f>POWER((H54-1/O52),2)</f>
        <v>0.25</v>
      </c>
      <c r="K54" s="7">
        <f>(1-(PRODUCT(O52,(G54+J54)))/(O52-1))</f>
        <v>0</v>
      </c>
    </row>
    <row r="55" spans="1:15">
      <c r="A55" t="s">
        <v>338</v>
      </c>
      <c r="B55" s="7">
        <v>0</v>
      </c>
      <c r="C55" s="7">
        <v>3</v>
      </c>
      <c r="D55" s="7">
        <f>SUM(B55:C55)</f>
        <v>3</v>
      </c>
      <c r="E55" s="7">
        <f>(B55/D55)</f>
        <v>0</v>
      </c>
      <c r="F55" s="7">
        <f>(E55-1/O52)</f>
        <v>-0.5</v>
      </c>
      <c r="G55" s="7">
        <f>POWER((E55-1/O52),2)</f>
        <v>0.25</v>
      </c>
      <c r="H55" s="7">
        <f>(C55/D55)</f>
        <v>1</v>
      </c>
      <c r="I55" s="7">
        <f>(H55-1/O52)</f>
        <v>0.5</v>
      </c>
      <c r="J55" s="7">
        <f>POWER((H55-1/O52),2)</f>
        <v>0.25</v>
      </c>
      <c r="K55" s="7">
        <f>(1-(PRODUCT(O52,(G55+J55)))/(O52-1))</f>
        <v>0</v>
      </c>
      <c r="N55" s="2" t="s">
        <v>23</v>
      </c>
      <c r="O55" s="2">
        <v>2</v>
      </c>
    </row>
    <row r="56" spans="1:15">
      <c r="A56" s="1" t="s">
        <v>2</v>
      </c>
      <c r="B56" s="2">
        <f>SUM(B53:B55)</f>
        <v>14</v>
      </c>
      <c r="C56" s="2">
        <f>SUM(C53:C55)</f>
        <v>50</v>
      </c>
      <c r="D56" s="2">
        <f>SUM(D53:D55)</f>
        <v>64</v>
      </c>
      <c r="E56" s="1"/>
      <c r="F56" s="1"/>
      <c r="G56" s="2"/>
      <c r="H56" s="1"/>
      <c r="I56" s="1"/>
      <c r="J56" s="2"/>
      <c r="K56" s="2">
        <f>SUM(K53:K55)/O55</f>
        <v>0</v>
      </c>
    </row>
    <row r="57" spans="1:15" ht="17">
      <c r="A57" s="31" t="s">
        <v>346</v>
      </c>
      <c r="B57" s="31"/>
      <c r="C57" s="31"/>
      <c r="D57" s="31"/>
      <c r="E57" s="31"/>
      <c r="F57" s="31"/>
    </row>
    <row r="58" spans="1:15">
      <c r="A58" s="2" t="s">
        <v>0</v>
      </c>
      <c r="B58" s="2" t="s">
        <v>10</v>
      </c>
      <c r="C58" s="2" t="s">
        <v>358</v>
      </c>
      <c r="D58" s="2" t="s">
        <v>8</v>
      </c>
      <c r="E58" s="2" t="s">
        <v>24</v>
      </c>
      <c r="F58" s="2" t="s">
        <v>25</v>
      </c>
      <c r="G58" s="1" t="s">
        <v>26</v>
      </c>
      <c r="H58" s="2" t="s">
        <v>207</v>
      </c>
      <c r="I58" s="2" t="s">
        <v>208</v>
      </c>
      <c r="J58" s="1" t="s">
        <v>204</v>
      </c>
      <c r="K58" s="2" t="s">
        <v>18</v>
      </c>
      <c r="N58" s="2" t="s">
        <v>7</v>
      </c>
      <c r="O58" s="2">
        <v>2</v>
      </c>
    </row>
    <row r="59" spans="1:15">
      <c r="A59" s="6" t="s">
        <v>336</v>
      </c>
      <c r="B59" s="7">
        <v>10</v>
      </c>
      <c r="C59" s="7">
        <v>0</v>
      </c>
      <c r="D59" s="7">
        <f>SUM(B59:C59)</f>
        <v>10</v>
      </c>
      <c r="E59" s="7">
        <f>(B59/D59)</f>
        <v>1</v>
      </c>
      <c r="F59" s="7">
        <f>(E59-1/O58)</f>
        <v>0.5</v>
      </c>
      <c r="G59" s="7">
        <f>POWER((E59-1/O58),2)</f>
        <v>0.25</v>
      </c>
      <c r="H59" s="7">
        <f>(C59/D59)</f>
        <v>0</v>
      </c>
      <c r="I59" s="7">
        <f>(H59-1/O58)</f>
        <v>-0.5</v>
      </c>
      <c r="J59" s="7">
        <f>POWER((H59-1/O58),2)</f>
        <v>0.25</v>
      </c>
      <c r="K59" s="7">
        <f>(1-(PRODUCT(O58,(G59+J59)))/(O58-1))</f>
        <v>0</v>
      </c>
    </row>
    <row r="60" spans="1:15">
      <c r="A60" s="6" t="s">
        <v>337</v>
      </c>
      <c r="B60" s="7">
        <v>0</v>
      </c>
      <c r="C60" s="7">
        <v>47</v>
      </c>
      <c r="D60" s="7">
        <f>SUM(B60:C60)</f>
        <v>47</v>
      </c>
      <c r="E60" s="7">
        <f>(B60/D60)</f>
        <v>0</v>
      </c>
      <c r="F60" s="7">
        <f>(E60-1/O58)</f>
        <v>-0.5</v>
      </c>
      <c r="G60" s="7">
        <f>POWER((E60-1/O58),2)</f>
        <v>0.25</v>
      </c>
      <c r="H60" s="7">
        <f>(C60/D60)</f>
        <v>1</v>
      </c>
      <c r="I60" s="7">
        <f>(H60-1/O58)</f>
        <v>0.5</v>
      </c>
      <c r="J60" s="7">
        <f>POWER((H60-1/O58),2)</f>
        <v>0.25</v>
      </c>
      <c r="K60" s="7">
        <f>(1-(PRODUCT(O58,(G60+J60)))/(O58-1))</f>
        <v>0</v>
      </c>
    </row>
    <row r="61" spans="1:15">
      <c r="A61" t="s">
        <v>338</v>
      </c>
      <c r="B61" s="7">
        <v>0</v>
      </c>
      <c r="C61" s="7">
        <v>3</v>
      </c>
      <c r="D61" s="7">
        <f>SUM(B61:C61)</f>
        <v>3</v>
      </c>
      <c r="E61" s="7">
        <f>(B61/D61)</f>
        <v>0</v>
      </c>
      <c r="F61" s="7">
        <f>(E61-1/O58)</f>
        <v>-0.5</v>
      </c>
      <c r="G61" s="7">
        <f>POWER((E61-1/O58),2)</f>
        <v>0.25</v>
      </c>
      <c r="H61" s="7">
        <f>(C61/D61)</f>
        <v>1</v>
      </c>
      <c r="I61" s="7">
        <f>(H61-1/O58)</f>
        <v>0.5</v>
      </c>
      <c r="J61" s="7">
        <f>POWER((H61-1/O58),2)</f>
        <v>0.25</v>
      </c>
      <c r="K61" s="7">
        <f>(1-(PRODUCT(O58,(G61+J61)))/(O58-1))</f>
        <v>0</v>
      </c>
      <c r="N61" s="2" t="s">
        <v>23</v>
      </c>
      <c r="O61" s="2">
        <v>2</v>
      </c>
    </row>
    <row r="62" spans="1:15">
      <c r="A62" s="1" t="s">
        <v>2</v>
      </c>
      <c r="B62" s="2">
        <f>SUM(B59:B61)</f>
        <v>10</v>
      </c>
      <c r="C62" s="2">
        <f>SUM(C59:C61)</f>
        <v>50</v>
      </c>
      <c r="D62" s="2">
        <f>SUM(D59:D61)</f>
        <v>60</v>
      </c>
      <c r="E62" s="1"/>
      <c r="F62" s="1"/>
      <c r="G62" s="2"/>
      <c r="H62" s="1"/>
      <c r="I62" s="1"/>
      <c r="J62" s="2"/>
      <c r="K62" s="2">
        <f>SUM(K59:K61)/O61</f>
        <v>0</v>
      </c>
    </row>
    <row r="63" spans="1:15" ht="17">
      <c r="A63" s="31" t="s">
        <v>347</v>
      </c>
      <c r="B63" s="31"/>
      <c r="C63" s="31"/>
      <c r="D63" s="31"/>
      <c r="E63" s="31"/>
      <c r="F63" s="31"/>
    </row>
    <row r="64" spans="1:15">
      <c r="A64" s="2" t="s">
        <v>0</v>
      </c>
      <c r="B64" s="2" t="s">
        <v>10</v>
      </c>
      <c r="C64" s="2" t="s">
        <v>358</v>
      </c>
      <c r="D64" s="2" t="s">
        <v>8</v>
      </c>
      <c r="E64" s="2" t="s">
        <v>24</v>
      </c>
      <c r="F64" s="2" t="s">
        <v>25</v>
      </c>
      <c r="G64" s="1" t="s">
        <v>26</v>
      </c>
      <c r="H64" s="2" t="s">
        <v>207</v>
      </c>
      <c r="I64" s="2" t="s">
        <v>208</v>
      </c>
      <c r="J64" s="1" t="s">
        <v>204</v>
      </c>
      <c r="K64" s="2" t="s">
        <v>18</v>
      </c>
      <c r="N64" s="2" t="s">
        <v>7</v>
      </c>
      <c r="O64" s="2">
        <v>2</v>
      </c>
    </row>
    <row r="65" spans="1:16">
      <c r="A65" s="21" t="s">
        <v>336</v>
      </c>
      <c r="B65" s="7">
        <v>21</v>
      </c>
      <c r="C65" s="7">
        <v>0</v>
      </c>
      <c r="D65" s="7">
        <f>SUM(B65:C65)</f>
        <v>21</v>
      </c>
      <c r="E65" s="7">
        <f>(B65/D65)</f>
        <v>1</v>
      </c>
      <c r="F65" s="7">
        <f>(E65-1/O64)</f>
        <v>0.5</v>
      </c>
      <c r="G65" s="7">
        <f>POWER((E65-1/O64),2)</f>
        <v>0.25</v>
      </c>
      <c r="H65" s="7">
        <f>(C65/D65)</f>
        <v>0</v>
      </c>
      <c r="I65" s="7">
        <f>(H65-1/O64)</f>
        <v>-0.5</v>
      </c>
      <c r="J65" s="7">
        <f>POWER((H65-1/O64),2)</f>
        <v>0.25</v>
      </c>
      <c r="K65" s="7">
        <f>(1-(PRODUCT(O64,(G65+J65)))/(O64-1))</f>
        <v>0</v>
      </c>
    </row>
    <row r="66" spans="1:16">
      <c r="A66" s="21" t="s">
        <v>337</v>
      </c>
      <c r="B66" s="7">
        <v>0</v>
      </c>
      <c r="C66" s="7">
        <v>28</v>
      </c>
      <c r="D66" s="7">
        <f>SUM(B66:C66)</f>
        <v>28</v>
      </c>
      <c r="E66" s="7">
        <f>(B66/D66)</f>
        <v>0</v>
      </c>
      <c r="F66" s="7">
        <f>(E66-1/O64)</f>
        <v>-0.5</v>
      </c>
      <c r="G66" s="7">
        <f>POWER((E66-1/O64),2)</f>
        <v>0.25</v>
      </c>
      <c r="H66" s="7">
        <f>(C66/D66)</f>
        <v>1</v>
      </c>
      <c r="I66" s="7">
        <f>(H66-1/O64)</f>
        <v>0.5</v>
      </c>
      <c r="J66" s="7">
        <f>POWER((H66-1/O64),2)</f>
        <v>0.25</v>
      </c>
      <c r="K66" s="7">
        <f>(1-(PRODUCT(O64,(G66+J66)))/(O64-1))</f>
        <v>0</v>
      </c>
    </row>
    <row r="67" spans="1:16">
      <c r="A67" t="s">
        <v>339</v>
      </c>
      <c r="B67" s="7">
        <v>0</v>
      </c>
      <c r="C67" s="7">
        <v>34</v>
      </c>
      <c r="D67" s="7">
        <f>SUM(B67:C67)</f>
        <v>34</v>
      </c>
      <c r="E67" s="7">
        <f>(B67/D67)</f>
        <v>0</v>
      </c>
      <c r="F67" s="7">
        <f>(E67-1/O64)</f>
        <v>-0.5</v>
      </c>
      <c r="G67" s="7">
        <f>POWER((E67-1/O64),2)</f>
        <v>0.25</v>
      </c>
      <c r="H67" s="7">
        <f>(C67/D67)</f>
        <v>1</v>
      </c>
      <c r="I67" s="7">
        <f>(H67-1/O64)</f>
        <v>0.5</v>
      </c>
      <c r="J67" s="7">
        <f>POWER((H67-1/O64),2)</f>
        <v>0.25</v>
      </c>
      <c r="K67" s="7">
        <f>(1-(PRODUCT(O64,(G67+J67)))/(O64-1))</f>
        <v>0</v>
      </c>
      <c r="N67" s="2" t="s">
        <v>23</v>
      </c>
      <c r="O67" s="2">
        <v>2</v>
      </c>
    </row>
    <row r="68" spans="1:16">
      <c r="A68" s="1" t="s">
        <v>2</v>
      </c>
      <c r="B68" s="2">
        <f>SUM(B65:B67)</f>
        <v>21</v>
      </c>
      <c r="C68" s="2">
        <f>SUM(C65:C67)</f>
        <v>62</v>
      </c>
      <c r="D68" s="2">
        <f>SUM(D65:D67)</f>
        <v>83</v>
      </c>
      <c r="E68" s="1"/>
      <c r="F68" s="1"/>
      <c r="G68" s="2"/>
      <c r="H68" s="1"/>
      <c r="I68" s="1"/>
      <c r="J68" s="2"/>
      <c r="K68" s="2">
        <f>SUM(K65:K66)/O67</f>
        <v>0</v>
      </c>
    </row>
    <row r="69" spans="1:16" ht="17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6" ht="17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6" ht="17">
      <c r="A71" s="31" t="s">
        <v>212</v>
      </c>
      <c r="B71" s="31"/>
      <c r="C71" s="31"/>
      <c r="D71" s="31"/>
      <c r="E71" s="31"/>
      <c r="F71" s="31"/>
      <c r="O71" s="16"/>
    </row>
    <row r="72" spans="1:16" ht="17">
      <c r="A72" s="2" t="s">
        <v>0</v>
      </c>
      <c r="B72" s="2" t="s">
        <v>10</v>
      </c>
      <c r="C72" s="2" t="s">
        <v>1</v>
      </c>
      <c r="D72" s="1" t="s">
        <v>3</v>
      </c>
      <c r="E72" s="2" t="s">
        <v>4</v>
      </c>
      <c r="F72" s="2" t="s">
        <v>6</v>
      </c>
      <c r="J72" s="2" t="s">
        <v>5</v>
      </c>
      <c r="K72" s="2">
        <v>35</v>
      </c>
      <c r="M72" s="2" t="s">
        <v>78</v>
      </c>
      <c r="N72" s="2">
        <v>2</v>
      </c>
      <c r="O72" s="16"/>
    </row>
    <row r="73" spans="1:16" ht="17">
      <c r="A73" s="6" t="s">
        <v>336</v>
      </c>
      <c r="B73" s="7">
        <v>17</v>
      </c>
      <c r="C73" s="7">
        <f>(B73/B76)</f>
        <v>1</v>
      </c>
      <c r="D73" s="7">
        <f>(C73-1/K72)</f>
        <v>0.97142857142857142</v>
      </c>
      <c r="E73" s="7">
        <f>POWER((C73-1/K72),2)</f>
        <v>0.94367346938775509</v>
      </c>
      <c r="F73" s="5"/>
      <c r="O73" s="16"/>
    </row>
    <row r="74" spans="1:16" ht="17">
      <c r="A74" s="6" t="s">
        <v>337</v>
      </c>
      <c r="B74" s="7">
        <v>0</v>
      </c>
      <c r="C74" s="7">
        <f>(B74/B76)</f>
        <v>0</v>
      </c>
      <c r="D74" s="7">
        <f>(C74-1/K72)</f>
        <v>-2.8571428571428571E-2</v>
      </c>
      <c r="E74" s="7">
        <f>POWER((C74-1/K72),2)</f>
        <v>8.1632653061224482E-4</v>
      </c>
      <c r="F74" s="5"/>
      <c r="O74" s="16"/>
    </row>
    <row r="75" spans="1:16">
      <c r="A75" s="6" t="s">
        <v>77</v>
      </c>
      <c r="B75" s="7">
        <v>0</v>
      </c>
      <c r="C75" s="3">
        <v>0</v>
      </c>
      <c r="D75" s="7">
        <f>PRODUCT(((C75-1/K72)), K76)</f>
        <v>-0.94285714285714284</v>
      </c>
      <c r="E75" s="7">
        <f>PRODUCT((POWER((C75-1/K72),2)), K76)</f>
        <v>2.6938775510204079E-2</v>
      </c>
      <c r="F75" s="5"/>
    </row>
    <row r="76" spans="1:16">
      <c r="A76" s="1" t="s">
        <v>2</v>
      </c>
      <c r="B76" s="2">
        <f>SUM(B73:B75)</f>
        <v>17</v>
      </c>
      <c r="C76" s="1"/>
      <c r="D76" s="1"/>
      <c r="E76" s="2">
        <f>SUM(E73:E75)</f>
        <v>0.97142857142857142</v>
      </c>
      <c r="F76" s="2">
        <f>(1-(PRODUCT(K72,E76))/(K72-1))</f>
        <v>0</v>
      </c>
      <c r="J76" s="2" t="s">
        <v>79</v>
      </c>
      <c r="K76" s="2">
        <f>(K72-N72)</f>
        <v>33</v>
      </c>
    </row>
    <row r="77" spans="1:16" ht="17">
      <c r="O77" s="16"/>
      <c r="P77" s="16"/>
    </row>
    <row r="78" spans="1:16" ht="17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7">
      <c r="A79" s="31" t="s">
        <v>348</v>
      </c>
      <c r="B79" s="31"/>
      <c r="C79" s="31"/>
      <c r="D79" s="31"/>
      <c r="E79" s="31"/>
      <c r="F79" s="31"/>
      <c r="O79" s="16"/>
      <c r="P79" s="16"/>
    </row>
    <row r="80" spans="1:16" ht="17">
      <c r="A80" s="2" t="s">
        <v>0</v>
      </c>
      <c r="B80" s="2" t="s">
        <v>358</v>
      </c>
      <c r="C80" s="2" t="s">
        <v>1</v>
      </c>
      <c r="D80" s="1" t="s">
        <v>3</v>
      </c>
      <c r="E80" s="2" t="s">
        <v>4</v>
      </c>
      <c r="F80" s="2" t="s">
        <v>6</v>
      </c>
      <c r="J80" s="2" t="s">
        <v>5</v>
      </c>
      <c r="K80" s="2">
        <v>35</v>
      </c>
      <c r="M80" s="2" t="s">
        <v>78</v>
      </c>
      <c r="N80" s="2">
        <v>2</v>
      </c>
      <c r="O80" s="16"/>
      <c r="P80" s="16"/>
    </row>
    <row r="81" spans="1:16" ht="17">
      <c r="A81" s="6" t="s">
        <v>336</v>
      </c>
      <c r="B81" s="7">
        <v>0</v>
      </c>
      <c r="C81" s="7">
        <f>(B81/B84)</f>
        <v>0</v>
      </c>
      <c r="D81" s="7">
        <f>(C81-1/K80)</f>
        <v>-2.8571428571428571E-2</v>
      </c>
      <c r="E81" s="7">
        <f>POWER((C81-1/K80),2)</f>
        <v>8.1632653061224482E-4</v>
      </c>
      <c r="F81" s="5"/>
      <c r="O81" s="16"/>
      <c r="P81" s="16"/>
    </row>
    <row r="82" spans="1:16" ht="17">
      <c r="A82" s="6" t="s">
        <v>337</v>
      </c>
      <c r="B82" s="7">
        <v>47</v>
      </c>
      <c r="C82" s="7">
        <f>(B82/B84)</f>
        <v>1</v>
      </c>
      <c r="D82" s="7">
        <f>(C82-1/K80)</f>
        <v>0.97142857142857142</v>
      </c>
      <c r="E82" s="7">
        <f>POWER((C82-1/K80),2)</f>
        <v>0.94367346938775509</v>
      </c>
      <c r="F82" s="5"/>
      <c r="O82" s="16"/>
      <c r="P82" s="16"/>
    </row>
    <row r="83" spans="1:16" ht="17">
      <c r="A83" s="6" t="s">
        <v>77</v>
      </c>
      <c r="B83" s="7">
        <v>0</v>
      </c>
      <c r="C83" s="3">
        <v>0</v>
      </c>
      <c r="D83" s="7">
        <f>PRODUCT(((C83-1/K80)), K84)</f>
        <v>-0.94285714285714284</v>
      </c>
      <c r="E83" s="7">
        <f>PRODUCT((POWER((C83-1/K80),2)), K84)</f>
        <v>2.6938775510204079E-2</v>
      </c>
      <c r="F83" s="5"/>
      <c r="O83" s="16"/>
      <c r="P83" s="16"/>
    </row>
    <row r="84" spans="1:16" ht="17">
      <c r="A84" s="1" t="s">
        <v>2</v>
      </c>
      <c r="B84" s="2">
        <f>SUM(B81:B83)</f>
        <v>47</v>
      </c>
      <c r="C84" s="1"/>
      <c r="D84" s="1"/>
      <c r="E84" s="2">
        <f>SUM(E81:E83)</f>
        <v>0.97142857142857142</v>
      </c>
      <c r="F84" s="2">
        <f>(1-(PRODUCT(K80,E84))/(K80-1))</f>
        <v>0</v>
      </c>
      <c r="J84" s="2" t="s">
        <v>79</v>
      </c>
      <c r="K84" s="2">
        <f>(K80-N80)</f>
        <v>33</v>
      </c>
      <c r="O84" s="16"/>
      <c r="P84" s="16"/>
    </row>
    <row r="85" spans="1:16" ht="17">
      <c r="O85" s="16"/>
      <c r="P85" s="16"/>
    </row>
    <row r="86" spans="1:16" ht="17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17">
      <c r="A87" s="31" t="s">
        <v>349</v>
      </c>
      <c r="B87" s="31"/>
      <c r="C87" s="31"/>
      <c r="D87" s="31"/>
      <c r="E87" s="31"/>
      <c r="F87" s="31"/>
      <c r="P87" s="16"/>
    </row>
    <row r="88" spans="1:16" ht="17">
      <c r="A88" s="2" t="s">
        <v>0</v>
      </c>
      <c r="B88" s="2" t="s">
        <v>10</v>
      </c>
      <c r="C88" s="2" t="s">
        <v>358</v>
      </c>
      <c r="D88" s="2" t="s">
        <v>8</v>
      </c>
      <c r="E88" s="2" t="s">
        <v>24</v>
      </c>
      <c r="F88" s="2" t="s">
        <v>25</v>
      </c>
      <c r="G88" s="1" t="s">
        <v>26</v>
      </c>
      <c r="H88" s="2" t="s">
        <v>207</v>
      </c>
      <c r="I88" s="2" t="s">
        <v>208</v>
      </c>
      <c r="J88" s="1" t="s">
        <v>204</v>
      </c>
      <c r="K88" s="2" t="s">
        <v>18</v>
      </c>
      <c r="N88" s="2" t="s">
        <v>7</v>
      </c>
      <c r="O88" s="2">
        <v>2</v>
      </c>
      <c r="P88" s="16"/>
    </row>
    <row r="89" spans="1:16" ht="17">
      <c r="A89" s="6" t="s">
        <v>336</v>
      </c>
      <c r="B89" s="7">
        <v>17</v>
      </c>
      <c r="C89" s="7">
        <v>0</v>
      </c>
      <c r="D89" s="7">
        <f>SUM(B89:C89)</f>
        <v>17</v>
      </c>
      <c r="E89" s="7">
        <f>(B89/D89)</f>
        <v>1</v>
      </c>
      <c r="F89" s="7">
        <f>(E89-1/O88)</f>
        <v>0.5</v>
      </c>
      <c r="G89" s="7">
        <f>POWER((E89-1/O88),2)</f>
        <v>0.25</v>
      </c>
      <c r="H89" s="7">
        <f>(C89/D89)</f>
        <v>0</v>
      </c>
      <c r="I89" s="7">
        <f>(H89-1/O88)</f>
        <v>-0.5</v>
      </c>
      <c r="J89" s="7">
        <f>POWER((H89-1/O88),2)</f>
        <v>0.25</v>
      </c>
      <c r="K89" s="7">
        <f>(1-(PRODUCT(O88,(G89+J89)))/(O88-1))</f>
        <v>0</v>
      </c>
      <c r="P89" s="16"/>
    </row>
    <row r="90" spans="1:16" ht="17">
      <c r="A90" s="6" t="s">
        <v>337</v>
      </c>
      <c r="B90" s="7">
        <v>0</v>
      </c>
      <c r="C90" s="7">
        <v>47</v>
      </c>
      <c r="D90" s="7">
        <f>SUM(B90:C90)</f>
        <v>47</v>
      </c>
      <c r="E90" s="7">
        <f>(B90/D90)</f>
        <v>0</v>
      </c>
      <c r="F90" s="7">
        <f>(E90-1/O88)</f>
        <v>-0.5</v>
      </c>
      <c r="G90" s="7">
        <f>POWER((E90-1/O88),2)</f>
        <v>0.25</v>
      </c>
      <c r="H90" s="7">
        <f>(C90/D90)</f>
        <v>1</v>
      </c>
      <c r="I90" s="7">
        <f>(H90-1/O88)</f>
        <v>0.5</v>
      </c>
      <c r="J90" s="7">
        <f>POWER((H90-1/O88),2)</f>
        <v>0.25</v>
      </c>
      <c r="K90" s="7">
        <f>(1-(PRODUCT(O88,(G90+J90)))/(O88-1))</f>
        <v>0</v>
      </c>
      <c r="P90" s="16"/>
    </row>
    <row r="91" spans="1:16" ht="17">
      <c r="A91" s="1" t="s">
        <v>2</v>
      </c>
      <c r="B91" s="2">
        <f>SUM(B89:B90)</f>
        <v>17</v>
      </c>
      <c r="C91" s="2">
        <f>SUM(C89:C90)</f>
        <v>47</v>
      </c>
      <c r="D91" s="2">
        <f>SUM(D89:D90)</f>
        <v>64</v>
      </c>
      <c r="E91" s="1"/>
      <c r="F91" s="1"/>
      <c r="G91" s="2"/>
      <c r="H91" s="1"/>
      <c r="I91" s="1"/>
      <c r="J91" s="2"/>
      <c r="K91" s="2">
        <f>SUM(K89:K90)/O91</f>
        <v>0</v>
      </c>
      <c r="N91" s="2" t="s">
        <v>23</v>
      </c>
      <c r="O91" s="2">
        <v>2</v>
      </c>
      <c r="P91" s="16"/>
    </row>
  </sheetData>
  <mergeCells count="13">
    <mergeCell ref="A36:F36"/>
    <mergeCell ref="E4:G4"/>
    <mergeCell ref="A7:F7"/>
    <mergeCell ref="A14:F14"/>
    <mergeCell ref="A21:F21"/>
    <mergeCell ref="A29:F29"/>
    <mergeCell ref="A87:F87"/>
    <mergeCell ref="A43:F43"/>
    <mergeCell ref="A51:F51"/>
    <mergeCell ref="A57:F57"/>
    <mergeCell ref="A63:F63"/>
    <mergeCell ref="A71:F71"/>
    <mergeCell ref="A79:F7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Ruler="0" workbookViewId="0">
      <selection activeCell="Q81" sqref="Q81"/>
    </sheetView>
  </sheetViews>
  <sheetFormatPr baseColWidth="10" defaultRowHeight="14" x14ac:dyDescent="0"/>
  <cols>
    <col min="1" max="1" width="15.1640625" bestFit="1" customWidth="1"/>
    <col min="2" max="2" width="12.6640625" bestFit="1" customWidth="1"/>
    <col min="3" max="3" width="12.1640625" bestFit="1" customWidth="1"/>
    <col min="4" max="4" width="55.6640625" bestFit="1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352</v>
      </c>
    </row>
    <row r="4" spans="1:14" ht="18">
      <c r="E4" s="32" t="s">
        <v>353</v>
      </c>
      <c r="F4" s="32"/>
      <c r="G4" s="32"/>
    </row>
    <row r="7" spans="1:14" ht="17">
      <c r="A7" s="31" t="s">
        <v>160</v>
      </c>
      <c r="B7" s="31"/>
      <c r="C7" s="31"/>
      <c r="D7" s="31"/>
      <c r="E7" s="31"/>
      <c r="F7" s="31"/>
    </row>
    <row r="8" spans="1:14">
      <c r="A8" s="2" t="s">
        <v>0</v>
      </c>
      <c r="B8" s="2" t="s">
        <v>10</v>
      </c>
      <c r="C8" s="2" t="s">
        <v>1</v>
      </c>
      <c r="D8" s="1" t="s">
        <v>3</v>
      </c>
      <c r="E8" s="2" t="s">
        <v>4</v>
      </c>
      <c r="F8" s="2" t="s">
        <v>6</v>
      </c>
      <c r="J8" s="2" t="s">
        <v>5</v>
      </c>
      <c r="K8" s="2">
        <v>38</v>
      </c>
      <c r="M8" s="2" t="s">
        <v>78</v>
      </c>
      <c r="N8" s="2">
        <v>3</v>
      </c>
    </row>
    <row r="9" spans="1:14">
      <c r="A9" s="6" t="s">
        <v>355</v>
      </c>
      <c r="B9" s="7">
        <v>18</v>
      </c>
      <c r="C9" s="7">
        <f>(B9/B13)</f>
        <v>1</v>
      </c>
      <c r="D9" s="7">
        <f>(C9-1/K8)</f>
        <v>0.97368421052631582</v>
      </c>
      <c r="E9" s="7">
        <f>POWER((C9-1/K8),2)</f>
        <v>0.94806094182825495</v>
      </c>
      <c r="F9" s="5"/>
    </row>
    <row r="10" spans="1:14">
      <c r="A10" s="6" t="s">
        <v>354</v>
      </c>
      <c r="B10" s="7">
        <v>0</v>
      </c>
      <c r="C10" s="7">
        <f>(B10/B13)</f>
        <v>0</v>
      </c>
      <c r="D10" s="7">
        <f>(C10-1/K8)</f>
        <v>-2.6315789473684209E-2</v>
      </c>
      <c r="E10" s="7">
        <f>POWER((C10-1/K8),2)</f>
        <v>6.9252077562326859E-4</v>
      </c>
      <c r="F10" s="5"/>
    </row>
    <row r="11" spans="1:14">
      <c r="A11" t="s">
        <v>356</v>
      </c>
      <c r="B11" s="3">
        <v>0</v>
      </c>
      <c r="C11" s="7">
        <f>(B11/B13)</f>
        <v>0</v>
      </c>
      <c r="D11" s="7">
        <f>(C11-1/K8)</f>
        <v>-2.6315789473684209E-2</v>
      </c>
      <c r="E11" s="7">
        <f>POWER((C11-1/K8),2)</f>
        <v>6.9252077562326859E-4</v>
      </c>
      <c r="F11" s="5"/>
    </row>
    <row r="12" spans="1:14">
      <c r="A12" s="6" t="s">
        <v>77</v>
      </c>
      <c r="B12" s="7">
        <v>0</v>
      </c>
      <c r="C12" s="3">
        <v>0</v>
      </c>
      <c r="D12" s="7">
        <f>PRODUCT(((C12-1/K8)), K12)</f>
        <v>-0.92105263157894735</v>
      </c>
      <c r="E12" s="7">
        <f>PRODUCT((POWER((C12-1/K8),2)), K12)</f>
        <v>2.4238227146814402E-2</v>
      </c>
      <c r="F12" s="5"/>
      <c r="J12" s="2" t="s">
        <v>79</v>
      </c>
      <c r="K12" s="2">
        <f>(K8-N8)</f>
        <v>35</v>
      </c>
    </row>
    <row r="13" spans="1:14">
      <c r="A13" s="1" t="s">
        <v>2</v>
      </c>
      <c r="B13" s="2">
        <f>SUM(B9:B12)</f>
        <v>18</v>
      </c>
      <c r="C13" s="1"/>
      <c r="D13" s="1"/>
      <c r="E13" s="2">
        <f>SUM(E9:E12)</f>
        <v>0.97368421052631604</v>
      </c>
      <c r="F13" s="2">
        <f>(1-(PRODUCT(K8,E13))/(K8-1))</f>
        <v>-2.2204460492503131E-16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37</v>
      </c>
      <c r="M15" s="2" t="s">
        <v>78</v>
      </c>
      <c r="N15" s="2">
        <v>3</v>
      </c>
    </row>
    <row r="16" spans="1:14">
      <c r="A16" s="6" t="s">
        <v>355</v>
      </c>
      <c r="B16" s="7">
        <v>10</v>
      </c>
      <c r="C16" s="7">
        <f>(B16/B20)</f>
        <v>1</v>
      </c>
      <c r="D16" s="7">
        <f>(C16-1/K15)</f>
        <v>0.97297297297297303</v>
      </c>
      <c r="E16" s="7">
        <f>POWER((C16-1/K15),2)</f>
        <v>0.94667640613586568</v>
      </c>
      <c r="F16" s="5"/>
    </row>
    <row r="17" spans="1:14">
      <c r="A17" s="6" t="s">
        <v>354</v>
      </c>
      <c r="B17" s="7">
        <v>0</v>
      </c>
      <c r="C17" s="7">
        <f>(B17/B20)</f>
        <v>0</v>
      </c>
      <c r="D17" s="7">
        <f>(C17-1/K15)</f>
        <v>-2.7027027027027029E-2</v>
      </c>
      <c r="E17" s="7">
        <f>POWER((C17-1/K15),2)</f>
        <v>7.304601899196495E-4</v>
      </c>
      <c r="F17" s="5"/>
    </row>
    <row r="18" spans="1:14">
      <c r="A18" t="s">
        <v>356</v>
      </c>
      <c r="B18" s="7">
        <v>0</v>
      </c>
      <c r="C18" s="7">
        <f>(B18/B20)</f>
        <v>0</v>
      </c>
      <c r="D18" s="7">
        <f>(C18-1/K15)</f>
        <v>-2.7027027027027029E-2</v>
      </c>
      <c r="E18" s="7">
        <f>POWER((C18-1/K15),2)</f>
        <v>7.304601899196495E-4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K19)</f>
        <v>-0.91891891891891897</v>
      </c>
      <c r="E19" s="7">
        <f>PRODUCT((POWER((C19-1/K15),2)), K19)</f>
        <v>2.4835646457268084E-2</v>
      </c>
      <c r="F19" s="5"/>
      <c r="J19" s="2" t="s">
        <v>79</v>
      </c>
      <c r="K19" s="2">
        <f>(K15-N15)</f>
        <v>34</v>
      </c>
    </row>
    <row r="20" spans="1:14">
      <c r="A20" s="1" t="s">
        <v>2</v>
      </c>
      <c r="B20" s="2">
        <f>SUM(B16:B19)</f>
        <v>10</v>
      </c>
      <c r="C20" s="1"/>
      <c r="D20" s="1"/>
      <c r="E20" s="2">
        <f>SUM(E16:E19)</f>
        <v>0.97297297297297303</v>
      </c>
      <c r="F20" s="2">
        <f>(1-(PRODUCT(K15,E20))/(K15-1))</f>
        <v>0</v>
      </c>
    </row>
    <row r="21" spans="1:14" ht="17">
      <c r="A21" s="31" t="s">
        <v>161</v>
      </c>
      <c r="B21" s="31"/>
      <c r="C21" s="31"/>
      <c r="D21" s="31"/>
      <c r="E21" s="31"/>
      <c r="F21" s="31"/>
    </row>
    <row r="22" spans="1:14">
      <c r="A22" s="2" t="s">
        <v>0</v>
      </c>
      <c r="B22" s="2" t="s">
        <v>10</v>
      </c>
      <c r="C22" s="2" t="s">
        <v>1</v>
      </c>
      <c r="D22" s="1" t="s">
        <v>3</v>
      </c>
      <c r="E22" s="2" t="s">
        <v>4</v>
      </c>
      <c r="F22" s="2" t="s">
        <v>6</v>
      </c>
      <c r="J22" s="2" t="s">
        <v>5</v>
      </c>
      <c r="K22" s="2">
        <v>37</v>
      </c>
      <c r="M22" s="2" t="s">
        <v>78</v>
      </c>
      <c r="N22" s="2">
        <v>2</v>
      </c>
    </row>
    <row r="23" spans="1:14">
      <c r="A23" s="6" t="s">
        <v>355</v>
      </c>
      <c r="B23" s="7">
        <v>21</v>
      </c>
      <c r="C23" s="7">
        <f>(B23/B26)</f>
        <v>1</v>
      </c>
      <c r="D23" s="7">
        <f>(C23-1/K22)</f>
        <v>0.97297297297297303</v>
      </c>
      <c r="E23" s="7">
        <f>POWER((C23-1/K22),2)</f>
        <v>0.94667640613586568</v>
      </c>
      <c r="F23" s="5"/>
    </row>
    <row r="24" spans="1:14">
      <c r="A24" s="6" t="s">
        <v>354</v>
      </c>
      <c r="B24" s="7">
        <v>0</v>
      </c>
      <c r="C24" s="7">
        <f>(B24/B26)</f>
        <v>0</v>
      </c>
      <c r="D24" s="7">
        <f>(C24-1/K22)</f>
        <v>-2.7027027027027029E-2</v>
      </c>
      <c r="E24" s="7">
        <f>POWER((C24-1/K22),2)</f>
        <v>7.304601899196495E-4</v>
      </c>
      <c r="F24" s="5"/>
    </row>
    <row r="25" spans="1:14">
      <c r="A25" s="6" t="s">
        <v>77</v>
      </c>
      <c r="B25" s="7">
        <v>0</v>
      </c>
      <c r="C25" s="3">
        <v>0</v>
      </c>
      <c r="D25" s="7">
        <f>PRODUCT(((C25-1/K22)), K26)</f>
        <v>-0.94594594594594605</v>
      </c>
      <c r="E25" s="7">
        <f>PRODUCT((POWER((C25-1/K22),2)), K26)</f>
        <v>2.5566106647187732E-2</v>
      </c>
      <c r="F25" s="5"/>
    </row>
    <row r="26" spans="1:14">
      <c r="A26" s="1" t="s">
        <v>2</v>
      </c>
      <c r="B26" s="2">
        <f>SUM(B23:B25)</f>
        <v>21</v>
      </c>
      <c r="C26" s="1"/>
      <c r="D26" s="1"/>
      <c r="E26" s="2">
        <f>SUM(E23:E25)</f>
        <v>0.97297297297297303</v>
      </c>
      <c r="F26" s="2">
        <f>(1-(PRODUCT(K22,E26))/(K22-1))</f>
        <v>0</v>
      </c>
      <c r="J26" s="2" t="s">
        <v>79</v>
      </c>
      <c r="K26" s="2">
        <f>(K22-N22)</f>
        <v>35</v>
      </c>
    </row>
    <row r="29" spans="1:14" ht="17">
      <c r="A29" s="31" t="s">
        <v>359</v>
      </c>
      <c r="B29" s="31"/>
      <c r="C29" s="31"/>
      <c r="D29" s="31"/>
      <c r="E29" s="31"/>
      <c r="F29" s="31"/>
    </row>
    <row r="30" spans="1:14">
      <c r="A30" s="2" t="s">
        <v>0</v>
      </c>
      <c r="B30" s="2" t="s">
        <v>357</v>
      </c>
      <c r="C30" s="2" t="s">
        <v>1</v>
      </c>
      <c r="D30" s="1" t="s">
        <v>3</v>
      </c>
      <c r="E30" s="2" t="s">
        <v>4</v>
      </c>
      <c r="F30" s="2" t="s">
        <v>6</v>
      </c>
      <c r="J30" s="2" t="s">
        <v>5</v>
      </c>
      <c r="K30" s="2">
        <v>38</v>
      </c>
      <c r="M30" s="2" t="s">
        <v>78</v>
      </c>
      <c r="N30" s="2">
        <v>3</v>
      </c>
    </row>
    <row r="31" spans="1:14">
      <c r="A31" s="6" t="s">
        <v>355</v>
      </c>
      <c r="B31" s="7">
        <v>0</v>
      </c>
      <c r="C31" s="7">
        <f>(B31/B35)</f>
        <v>0</v>
      </c>
      <c r="D31" s="7">
        <f>(C31-1/K30)</f>
        <v>-2.6315789473684209E-2</v>
      </c>
      <c r="E31" s="7">
        <f>POWER((C31-1/K30),2)</f>
        <v>6.9252077562326859E-4</v>
      </c>
      <c r="F31" s="5"/>
    </row>
    <row r="32" spans="1:14">
      <c r="A32" s="6" t="s">
        <v>354</v>
      </c>
      <c r="B32" s="7">
        <v>20</v>
      </c>
      <c r="C32" s="7">
        <f>(B32/B35)</f>
        <v>0.86956521739130432</v>
      </c>
      <c r="D32" s="7">
        <f>(C32-1/K30)</f>
        <v>0.84324942791762014</v>
      </c>
      <c r="E32" s="7">
        <f>POWER((C32-1/K30),2)</f>
        <v>0.71106959768339362</v>
      </c>
      <c r="F32" s="5"/>
    </row>
    <row r="33" spans="1:14">
      <c r="A33" t="s">
        <v>356</v>
      </c>
      <c r="B33" s="7">
        <v>3</v>
      </c>
      <c r="C33" s="7">
        <f>(B33/B35)</f>
        <v>0.13043478260869565</v>
      </c>
      <c r="D33" s="7">
        <f>(C33-1/K30)</f>
        <v>0.10411899313501144</v>
      </c>
      <c r="E33" s="7">
        <f>POWER((C33-1/K30),2)</f>
        <v>1.0840764731448559E-2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PRODUCT(((C34-1/K30)), K34)</f>
        <v>-0.92105263157894735</v>
      </c>
      <c r="E34" s="7">
        <f>PRODUCT((POWER((C34-1/K30),2)), K34)</f>
        <v>2.4238227146814402E-2</v>
      </c>
      <c r="F34" s="5"/>
      <c r="J34" s="2" t="s">
        <v>79</v>
      </c>
      <c r="K34" s="2">
        <f>(K30-N30)</f>
        <v>35</v>
      </c>
    </row>
    <row r="35" spans="1:14">
      <c r="A35" s="1" t="s">
        <v>2</v>
      </c>
      <c r="B35" s="2">
        <f>SUM(B31:B34)</f>
        <v>23</v>
      </c>
      <c r="C35" s="1"/>
      <c r="D35" s="1"/>
      <c r="E35" s="2">
        <f>SUM(E31:E34)</f>
        <v>0.74684111033727996</v>
      </c>
      <c r="F35" s="2">
        <f>(1-(PRODUCT(K30,E35))/(K30-1))</f>
        <v>0.23297399478873948</v>
      </c>
    </row>
    <row r="36" spans="1:14" ht="17">
      <c r="A36" s="31" t="s">
        <v>360</v>
      </c>
      <c r="B36" s="31"/>
      <c r="C36" s="31"/>
      <c r="D36" s="31"/>
      <c r="E36" s="31"/>
      <c r="F36" s="31"/>
    </row>
    <row r="37" spans="1:14">
      <c r="A37" s="2" t="s">
        <v>0</v>
      </c>
      <c r="B37" s="2" t="s">
        <v>357</v>
      </c>
      <c r="C37" s="2" t="s">
        <v>1</v>
      </c>
      <c r="D37" s="1" t="s">
        <v>3</v>
      </c>
      <c r="E37" s="2" t="s">
        <v>4</v>
      </c>
      <c r="F37" s="2" t="s">
        <v>6</v>
      </c>
      <c r="J37" s="2" t="s">
        <v>5</v>
      </c>
      <c r="K37" s="2">
        <v>37</v>
      </c>
      <c r="M37" s="2" t="s">
        <v>78</v>
      </c>
      <c r="N37" s="2">
        <v>3</v>
      </c>
    </row>
    <row r="38" spans="1:14">
      <c r="A38" s="6" t="s">
        <v>355</v>
      </c>
      <c r="B38" s="7">
        <v>0</v>
      </c>
      <c r="C38" s="7">
        <f>(B38/B42)</f>
        <v>0</v>
      </c>
      <c r="D38" s="7">
        <f>(C38-1/K37)</f>
        <v>-2.7027027027027029E-2</v>
      </c>
      <c r="E38" s="7">
        <f>POWER((C38-1/K37),2)</f>
        <v>7.304601899196495E-4</v>
      </c>
      <c r="F38" s="5"/>
    </row>
    <row r="39" spans="1:14">
      <c r="A39" s="6" t="s">
        <v>354</v>
      </c>
      <c r="B39" s="7">
        <v>15</v>
      </c>
      <c r="C39" s="7">
        <f>(B39/B42)</f>
        <v>0.83333333333333337</v>
      </c>
      <c r="D39" s="7">
        <f>(C39-1/K37)</f>
        <v>0.80630630630630629</v>
      </c>
      <c r="E39" s="7">
        <f>POWER((C39-1/K37),2)</f>
        <v>0.65012985958931901</v>
      </c>
      <c r="F39" s="5"/>
    </row>
    <row r="40" spans="1:14">
      <c r="A40" t="s">
        <v>356</v>
      </c>
      <c r="B40" s="7">
        <v>3</v>
      </c>
      <c r="C40" s="7">
        <f>(B40/B42)</f>
        <v>0.16666666666666666</v>
      </c>
      <c r="D40" s="7">
        <f>(C40-1/K37)</f>
        <v>0.13963963963963963</v>
      </c>
      <c r="E40" s="7">
        <f>POWER((C40-1/K37),2)</f>
        <v>1.9499228958688414E-2</v>
      </c>
      <c r="F40" s="5"/>
    </row>
    <row r="41" spans="1:14">
      <c r="A41" s="6" t="s">
        <v>77</v>
      </c>
      <c r="B41" s="7">
        <v>0</v>
      </c>
      <c r="C41" s="3">
        <v>0</v>
      </c>
      <c r="D41" s="7">
        <f>PRODUCT(((C41-1/K37)), K41)</f>
        <v>-0.91891891891891897</v>
      </c>
      <c r="E41" s="7">
        <f>PRODUCT((POWER((C41-1/K37),2)), K41)</f>
        <v>2.4835646457268084E-2</v>
      </c>
      <c r="F41" s="5"/>
      <c r="J41" s="2" t="s">
        <v>79</v>
      </c>
      <c r="K41" s="2">
        <f>(K37-N37)</f>
        <v>34</v>
      </c>
    </row>
    <row r="42" spans="1:14">
      <c r="A42" s="1" t="s">
        <v>2</v>
      </c>
      <c r="B42" s="2">
        <f>SUM(B38:B41)</f>
        <v>18</v>
      </c>
      <c r="C42" s="1"/>
      <c r="D42" s="1"/>
      <c r="E42" s="2">
        <f>SUM(E38:E41)</f>
        <v>0.69519519519519513</v>
      </c>
      <c r="F42" s="2">
        <f>(1-(PRODUCT(K37,E42))/(K37-1))</f>
        <v>0.28549382716049387</v>
      </c>
    </row>
    <row r="43" spans="1:14" ht="17">
      <c r="A43" s="31" t="s">
        <v>361</v>
      </c>
      <c r="B43" s="31"/>
      <c r="C43" s="31"/>
      <c r="D43" s="31"/>
      <c r="E43" s="31"/>
      <c r="F43" s="31"/>
    </row>
    <row r="44" spans="1:14">
      <c r="A44" s="2" t="s">
        <v>0</v>
      </c>
      <c r="B44" s="2" t="s">
        <v>357</v>
      </c>
      <c r="C44" s="2" t="s">
        <v>1</v>
      </c>
      <c r="D44" s="1" t="s">
        <v>3</v>
      </c>
      <c r="E44" s="2" t="s">
        <v>4</v>
      </c>
      <c r="F44" s="2" t="s">
        <v>6</v>
      </c>
      <c r="J44" s="2" t="s">
        <v>5</v>
      </c>
      <c r="K44" s="2">
        <v>37</v>
      </c>
      <c r="M44" s="2" t="s">
        <v>78</v>
      </c>
      <c r="N44" s="2">
        <v>2</v>
      </c>
    </row>
    <row r="45" spans="1:14">
      <c r="A45" s="6" t="s">
        <v>355</v>
      </c>
      <c r="B45" s="7">
        <v>0</v>
      </c>
      <c r="C45" s="7">
        <f>(B45/B48)</f>
        <v>0</v>
      </c>
      <c r="D45" s="7">
        <f>(C45-1/K44)</f>
        <v>-2.7027027027027029E-2</v>
      </c>
      <c r="E45" s="7">
        <f>POWER((C45-1/K44),2)</f>
        <v>7.304601899196495E-4</v>
      </c>
      <c r="F45" s="5"/>
    </row>
    <row r="46" spans="1:14">
      <c r="A46" s="6" t="s">
        <v>354</v>
      </c>
      <c r="B46" s="7">
        <v>19</v>
      </c>
      <c r="C46" s="7">
        <f>(B46/B48)</f>
        <v>1</v>
      </c>
      <c r="D46" s="7">
        <f>(C46-1/K44)</f>
        <v>0.97297297297297303</v>
      </c>
      <c r="E46" s="7">
        <f>POWER((C46-1/K44),2)</f>
        <v>0.94667640613586568</v>
      </c>
      <c r="F46" s="5"/>
    </row>
    <row r="47" spans="1:14">
      <c r="A47" s="6" t="s">
        <v>77</v>
      </c>
      <c r="B47" s="7">
        <v>0</v>
      </c>
      <c r="C47" s="3">
        <v>0</v>
      </c>
      <c r="D47" s="7">
        <f>PRODUCT(((C47-1/K44)), K48)</f>
        <v>-0.94594594594594605</v>
      </c>
      <c r="E47" s="7">
        <f>PRODUCT((POWER((C47-1/K44),2)), K48)</f>
        <v>2.5566106647187732E-2</v>
      </c>
      <c r="F47" s="5"/>
    </row>
    <row r="48" spans="1:14">
      <c r="A48" s="1" t="s">
        <v>2</v>
      </c>
      <c r="B48" s="2">
        <f>SUM(B45:B47)</f>
        <v>19</v>
      </c>
      <c r="C48" s="1"/>
      <c r="D48" s="1"/>
      <c r="E48" s="2">
        <f>SUM(E45:E47)</f>
        <v>0.97297297297297303</v>
      </c>
      <c r="F48" s="2">
        <f>(1-(PRODUCT(K44,E48))/(K44-1))</f>
        <v>0</v>
      </c>
      <c r="J48" s="2" t="s">
        <v>79</v>
      </c>
      <c r="K48" s="2">
        <f>(K44-N44)</f>
        <v>35</v>
      </c>
    </row>
    <row r="51" spans="1:15" ht="17">
      <c r="A51" s="31" t="s">
        <v>362</v>
      </c>
      <c r="B51" s="31"/>
      <c r="C51" s="31"/>
      <c r="D51" s="31"/>
      <c r="E51" s="31"/>
      <c r="F51" s="31"/>
    </row>
    <row r="52" spans="1:15">
      <c r="A52" s="2" t="s">
        <v>0</v>
      </c>
      <c r="B52" s="2" t="s">
        <v>10</v>
      </c>
      <c r="C52" s="2" t="s">
        <v>357</v>
      </c>
      <c r="D52" s="2" t="s">
        <v>8</v>
      </c>
      <c r="E52" s="2" t="s">
        <v>24</v>
      </c>
      <c r="F52" s="2" t="s">
        <v>25</v>
      </c>
      <c r="G52" s="1" t="s">
        <v>26</v>
      </c>
      <c r="H52" s="2" t="s">
        <v>202</v>
      </c>
      <c r="I52" s="2" t="s">
        <v>203</v>
      </c>
      <c r="J52" s="1" t="s">
        <v>204</v>
      </c>
      <c r="K52" s="2" t="s">
        <v>18</v>
      </c>
      <c r="N52" s="2" t="s">
        <v>7</v>
      </c>
      <c r="O52" s="2">
        <v>2</v>
      </c>
    </row>
    <row r="53" spans="1:15">
      <c r="A53" s="6" t="s">
        <v>355</v>
      </c>
      <c r="B53" s="7">
        <v>18</v>
      </c>
      <c r="C53" s="7">
        <v>0</v>
      </c>
      <c r="D53" s="7">
        <f>SUM(B53:C53)</f>
        <v>18</v>
      </c>
      <c r="E53" s="7">
        <f>(B53/D53)</f>
        <v>1</v>
      </c>
      <c r="F53" s="7">
        <f>(E53-1/O52)</f>
        <v>0.5</v>
      </c>
      <c r="G53" s="7">
        <f>POWER((E53-1/O52),2)</f>
        <v>0.25</v>
      </c>
      <c r="H53" s="7">
        <f>(C53/D53)</f>
        <v>0</v>
      </c>
      <c r="I53" s="7">
        <f>(H53-1/O52)</f>
        <v>-0.5</v>
      </c>
      <c r="J53" s="7">
        <f>POWER((H53-1/O52),2)</f>
        <v>0.25</v>
      </c>
      <c r="K53" s="7">
        <f>(1-(PRODUCT(O52,(G53+J53)))/(O52-1))</f>
        <v>0</v>
      </c>
    </row>
    <row r="54" spans="1:15">
      <c r="A54" s="6" t="s">
        <v>354</v>
      </c>
      <c r="B54" s="7">
        <v>0</v>
      </c>
      <c r="C54" s="7">
        <v>20</v>
      </c>
      <c r="D54" s="7">
        <f>SUM(B54:C54)</f>
        <v>20</v>
      </c>
      <c r="E54" s="7">
        <f>(B54/D54)</f>
        <v>0</v>
      </c>
      <c r="F54" s="7">
        <f>(E54-1/O52)</f>
        <v>-0.5</v>
      </c>
      <c r="G54" s="7">
        <f>POWER((E54-1/O52),2)</f>
        <v>0.25</v>
      </c>
      <c r="H54" s="7">
        <f>(C54/D54)</f>
        <v>1</v>
      </c>
      <c r="I54" s="7">
        <f>(H54-1/O52)</f>
        <v>0.5</v>
      </c>
      <c r="J54" s="7">
        <f>POWER((H54-1/O52),2)</f>
        <v>0.25</v>
      </c>
      <c r="K54" s="7">
        <f>(1-(PRODUCT(O52,(G54+J54)))/(O52-1))</f>
        <v>0</v>
      </c>
    </row>
    <row r="55" spans="1:15">
      <c r="A55" t="s">
        <v>356</v>
      </c>
      <c r="B55" s="7">
        <v>0</v>
      </c>
      <c r="C55" s="7">
        <v>3</v>
      </c>
      <c r="D55" s="7">
        <f>SUM(B55:C55)</f>
        <v>3</v>
      </c>
      <c r="E55" s="7">
        <f>(B55/D55)</f>
        <v>0</v>
      </c>
      <c r="F55" s="7">
        <f>(E55-1/O52)</f>
        <v>-0.5</v>
      </c>
      <c r="G55" s="7">
        <f>POWER((E55-1/O52),2)</f>
        <v>0.25</v>
      </c>
      <c r="H55" s="7">
        <f>(C55/D55)</f>
        <v>1</v>
      </c>
      <c r="I55" s="7">
        <f>(H55-1/O52)</f>
        <v>0.5</v>
      </c>
      <c r="J55" s="7">
        <f>POWER((H55-1/O52),2)</f>
        <v>0.25</v>
      </c>
      <c r="K55" s="7">
        <f>(1-(PRODUCT(O52,(G55+J55)))/(O52-1))</f>
        <v>0</v>
      </c>
      <c r="N55" s="2" t="s">
        <v>23</v>
      </c>
      <c r="O55" s="2">
        <v>2</v>
      </c>
    </row>
    <row r="56" spans="1:15">
      <c r="A56" s="1" t="s">
        <v>2</v>
      </c>
      <c r="B56" s="2">
        <f>SUM(B53:B55)</f>
        <v>18</v>
      </c>
      <c r="C56" s="2">
        <f>SUM(C53:C55)</f>
        <v>23</v>
      </c>
      <c r="D56" s="2">
        <f>SUM(D53:D55)</f>
        <v>41</v>
      </c>
      <c r="E56" s="1"/>
      <c r="F56" s="1"/>
      <c r="G56" s="2"/>
      <c r="H56" s="1"/>
      <c r="I56" s="1"/>
      <c r="J56" s="2"/>
      <c r="K56" s="2">
        <f>SUM(K53:K55)/O55</f>
        <v>0</v>
      </c>
    </row>
    <row r="57" spans="1:15" ht="17">
      <c r="A57" s="31" t="s">
        <v>363</v>
      </c>
      <c r="B57" s="31"/>
      <c r="C57" s="31"/>
      <c r="D57" s="31"/>
      <c r="E57" s="31"/>
      <c r="F57" s="31"/>
    </row>
    <row r="58" spans="1:15">
      <c r="A58" s="2" t="s">
        <v>0</v>
      </c>
      <c r="B58" s="2" t="s">
        <v>10</v>
      </c>
      <c r="C58" s="2" t="s">
        <v>357</v>
      </c>
      <c r="D58" s="2" t="s">
        <v>8</v>
      </c>
      <c r="E58" s="2" t="s">
        <v>24</v>
      </c>
      <c r="F58" s="2" t="s">
        <v>25</v>
      </c>
      <c r="G58" s="1" t="s">
        <v>26</v>
      </c>
      <c r="H58" s="2" t="s">
        <v>207</v>
      </c>
      <c r="I58" s="2" t="s">
        <v>208</v>
      </c>
      <c r="J58" s="1" t="s">
        <v>204</v>
      </c>
      <c r="K58" s="2" t="s">
        <v>18</v>
      </c>
      <c r="N58" s="2" t="s">
        <v>7</v>
      </c>
      <c r="O58" s="2">
        <v>2</v>
      </c>
    </row>
    <row r="59" spans="1:15">
      <c r="A59" s="6" t="s">
        <v>355</v>
      </c>
      <c r="B59" s="7">
        <v>10</v>
      </c>
      <c r="C59" s="7">
        <v>0</v>
      </c>
      <c r="D59" s="7">
        <f>SUM(B59:C59)</f>
        <v>10</v>
      </c>
      <c r="E59" s="7">
        <f>(B59/D59)</f>
        <v>1</v>
      </c>
      <c r="F59" s="7">
        <f>(E59-1/O58)</f>
        <v>0.5</v>
      </c>
      <c r="G59" s="7">
        <f>POWER((E59-1/O58),2)</f>
        <v>0.25</v>
      </c>
      <c r="H59" s="7">
        <f>(C59/D59)</f>
        <v>0</v>
      </c>
      <c r="I59" s="7">
        <f>(H59-1/O58)</f>
        <v>-0.5</v>
      </c>
      <c r="J59" s="7">
        <f>POWER((H59-1/O58),2)</f>
        <v>0.25</v>
      </c>
      <c r="K59" s="7">
        <f>(1-(PRODUCT(O58,(G59+J59)))/(O58-1))</f>
        <v>0</v>
      </c>
    </row>
    <row r="60" spans="1:15">
      <c r="A60" s="6" t="s">
        <v>354</v>
      </c>
      <c r="B60" s="7">
        <v>0</v>
      </c>
      <c r="C60" s="7">
        <v>15</v>
      </c>
      <c r="D60" s="7">
        <f>SUM(B60:C60)</f>
        <v>15</v>
      </c>
      <c r="E60" s="7">
        <f>(B60/D60)</f>
        <v>0</v>
      </c>
      <c r="F60" s="7">
        <f>(E60-1/O58)</f>
        <v>-0.5</v>
      </c>
      <c r="G60" s="7">
        <f>POWER((E60-1/O58),2)</f>
        <v>0.25</v>
      </c>
      <c r="H60" s="7">
        <f>(C60/D60)</f>
        <v>1</v>
      </c>
      <c r="I60" s="7">
        <f>(H60-1/O58)</f>
        <v>0.5</v>
      </c>
      <c r="J60" s="7">
        <f>POWER((H60-1/O58),2)</f>
        <v>0.25</v>
      </c>
      <c r="K60" s="7">
        <f>(1-(PRODUCT(O58,(G60+J60)))/(O58-1))</f>
        <v>0</v>
      </c>
    </row>
    <row r="61" spans="1:15">
      <c r="A61" t="s">
        <v>356</v>
      </c>
      <c r="B61" s="7">
        <v>0</v>
      </c>
      <c r="C61" s="7">
        <v>3</v>
      </c>
      <c r="D61" s="7">
        <f>SUM(B61:C61)</f>
        <v>3</v>
      </c>
      <c r="E61" s="7">
        <f>(B61/D61)</f>
        <v>0</v>
      </c>
      <c r="F61" s="7">
        <f>(E61-1/O58)</f>
        <v>-0.5</v>
      </c>
      <c r="G61" s="7">
        <f>POWER((E61-1/O58),2)</f>
        <v>0.25</v>
      </c>
      <c r="H61" s="7">
        <f>(C61/D61)</f>
        <v>1</v>
      </c>
      <c r="I61" s="7">
        <f>(H61-1/O58)</f>
        <v>0.5</v>
      </c>
      <c r="J61" s="7">
        <f>POWER((H61-1/O58),2)</f>
        <v>0.25</v>
      </c>
      <c r="K61" s="7">
        <f>(1-(PRODUCT(O58,(G61+J61)))/(O58-1))</f>
        <v>0</v>
      </c>
      <c r="N61" s="2" t="s">
        <v>23</v>
      </c>
      <c r="O61" s="2">
        <v>2</v>
      </c>
    </row>
    <row r="62" spans="1:15">
      <c r="A62" s="1" t="s">
        <v>2</v>
      </c>
      <c r="B62" s="2">
        <f>SUM(B59:B61)</f>
        <v>10</v>
      </c>
      <c r="C62" s="2">
        <f>SUM(C59:C61)</f>
        <v>18</v>
      </c>
      <c r="D62" s="2">
        <f>SUM(D59:D61)</f>
        <v>28</v>
      </c>
      <c r="E62" s="1"/>
      <c r="F62" s="1"/>
      <c r="G62" s="2"/>
      <c r="H62" s="1"/>
      <c r="I62" s="1"/>
      <c r="J62" s="2"/>
      <c r="K62" s="2">
        <f>SUM(K59:K61)/O61</f>
        <v>0</v>
      </c>
    </row>
    <row r="63" spans="1:15" ht="17">
      <c r="A63" s="31" t="s">
        <v>364</v>
      </c>
      <c r="B63" s="31"/>
      <c r="C63" s="31"/>
      <c r="D63" s="31"/>
      <c r="E63" s="31"/>
      <c r="F63" s="31"/>
    </row>
    <row r="64" spans="1:15">
      <c r="A64" s="2" t="s">
        <v>0</v>
      </c>
      <c r="B64" s="2" t="s">
        <v>10</v>
      </c>
      <c r="C64" s="2" t="s">
        <v>357</v>
      </c>
      <c r="D64" s="2" t="s">
        <v>8</v>
      </c>
      <c r="E64" s="2" t="s">
        <v>24</v>
      </c>
      <c r="F64" s="2" t="s">
        <v>25</v>
      </c>
      <c r="G64" s="1" t="s">
        <v>26</v>
      </c>
      <c r="H64" s="2" t="s">
        <v>207</v>
      </c>
      <c r="I64" s="2" t="s">
        <v>208</v>
      </c>
      <c r="J64" s="1" t="s">
        <v>204</v>
      </c>
      <c r="K64" s="2" t="s">
        <v>18</v>
      </c>
      <c r="N64" s="2" t="s">
        <v>7</v>
      </c>
      <c r="O64" s="2">
        <v>2</v>
      </c>
    </row>
    <row r="65" spans="1:16">
      <c r="A65" s="6" t="s">
        <v>355</v>
      </c>
      <c r="B65" s="7">
        <v>21</v>
      </c>
      <c r="C65" s="7">
        <v>0</v>
      </c>
      <c r="D65" s="7">
        <f>SUM(B65:C65)</f>
        <v>21</v>
      </c>
      <c r="E65" s="7">
        <f>(B65/D65)</f>
        <v>1</v>
      </c>
      <c r="F65" s="7">
        <f>(E65-1/O64)</f>
        <v>0.5</v>
      </c>
      <c r="G65" s="7">
        <f>POWER((E65-1/O64),2)</f>
        <v>0.25</v>
      </c>
      <c r="H65" s="7">
        <f>(C65/D65)</f>
        <v>0</v>
      </c>
      <c r="I65" s="7">
        <f>(H65-1/O64)</f>
        <v>-0.5</v>
      </c>
      <c r="J65" s="7">
        <f>POWER((H65-1/O64),2)</f>
        <v>0.25</v>
      </c>
      <c r="K65" s="7">
        <f>(1-(PRODUCT(O64,(G65+J65)))/(O64-1))</f>
        <v>0</v>
      </c>
    </row>
    <row r="66" spans="1:16">
      <c r="A66" s="6" t="s">
        <v>354</v>
      </c>
      <c r="B66" s="7">
        <v>0</v>
      </c>
      <c r="C66" s="7">
        <v>19</v>
      </c>
      <c r="D66" s="7">
        <f>SUM(B66:C66)</f>
        <v>19</v>
      </c>
      <c r="E66" s="7">
        <f>(B66/D66)</f>
        <v>0</v>
      </c>
      <c r="F66" s="7">
        <f>(E66-1/O64)</f>
        <v>-0.5</v>
      </c>
      <c r="G66" s="7">
        <f>POWER((E66-1/O64),2)</f>
        <v>0.25</v>
      </c>
      <c r="H66" s="7">
        <f>(C66/D66)</f>
        <v>1</v>
      </c>
      <c r="I66" s="7">
        <f>(H66-1/O64)</f>
        <v>0.5</v>
      </c>
      <c r="J66" s="7">
        <f>POWER((H66-1/O64),2)</f>
        <v>0.25</v>
      </c>
      <c r="K66" s="7">
        <f>(1-(PRODUCT(O64,(G66+J66)))/(O64-1))</f>
        <v>0</v>
      </c>
    </row>
    <row r="67" spans="1:16">
      <c r="A67" s="1" t="s">
        <v>2</v>
      </c>
      <c r="B67" s="2">
        <f>SUM(B65:B66)</f>
        <v>21</v>
      </c>
      <c r="C67" s="2">
        <f>SUM(C65:C66)</f>
        <v>19</v>
      </c>
      <c r="D67" s="2">
        <f>SUM(D65:D66)</f>
        <v>40</v>
      </c>
      <c r="E67" s="1"/>
      <c r="F67" s="1"/>
      <c r="G67" s="2"/>
      <c r="H67" s="1"/>
      <c r="I67" s="1"/>
      <c r="J67" s="2"/>
      <c r="K67" s="2">
        <f>SUM(K65:K66)/O67</f>
        <v>0</v>
      </c>
      <c r="N67" s="2" t="s">
        <v>23</v>
      </c>
      <c r="O67" s="2">
        <v>2</v>
      </c>
    </row>
    <row r="69" spans="1:16" ht="17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6" ht="17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6" ht="17">
      <c r="A71" s="31" t="s">
        <v>212</v>
      </c>
      <c r="B71" s="31"/>
      <c r="C71" s="31"/>
      <c r="D71" s="31"/>
      <c r="E71" s="31"/>
      <c r="F71" s="31"/>
      <c r="O71" s="16"/>
    </row>
    <row r="72" spans="1:16" ht="17">
      <c r="A72" s="2" t="s">
        <v>0</v>
      </c>
      <c r="B72" s="2" t="s">
        <v>10</v>
      </c>
      <c r="C72" s="2" t="s">
        <v>1</v>
      </c>
      <c r="D72" s="1" t="s">
        <v>3</v>
      </c>
      <c r="E72" s="2" t="s">
        <v>4</v>
      </c>
      <c r="F72" s="2" t="s">
        <v>6</v>
      </c>
      <c r="J72" s="2" t="s">
        <v>5</v>
      </c>
      <c r="K72" s="2">
        <v>35</v>
      </c>
      <c r="M72" s="2" t="s">
        <v>78</v>
      </c>
      <c r="N72" s="2">
        <v>2</v>
      </c>
      <c r="O72" s="16"/>
    </row>
    <row r="73" spans="1:16" ht="17">
      <c r="A73" s="6" t="s">
        <v>355</v>
      </c>
      <c r="B73" s="7">
        <v>17</v>
      </c>
      <c r="C73" s="7">
        <f>(B73/B76)</f>
        <v>1</v>
      </c>
      <c r="D73" s="7">
        <f>(C73-1/K72)</f>
        <v>0.97142857142857142</v>
      </c>
      <c r="E73" s="7">
        <f>POWER((C73-1/K72),2)</f>
        <v>0.94367346938775509</v>
      </c>
      <c r="F73" s="5"/>
      <c r="O73" s="16"/>
    </row>
    <row r="74" spans="1:16" ht="17">
      <c r="A74" s="6" t="s">
        <v>354</v>
      </c>
      <c r="B74" s="7">
        <v>0</v>
      </c>
      <c r="C74" s="7">
        <f>(B74/B76)</f>
        <v>0</v>
      </c>
      <c r="D74" s="7">
        <f>(C74-1/K72)</f>
        <v>-2.8571428571428571E-2</v>
      </c>
      <c r="E74" s="7">
        <f>POWER((C74-1/K72),2)</f>
        <v>8.1632653061224482E-4</v>
      </c>
      <c r="F74" s="5"/>
      <c r="O74" s="16"/>
    </row>
    <row r="75" spans="1:16">
      <c r="A75" s="6" t="s">
        <v>77</v>
      </c>
      <c r="B75" s="7">
        <v>0</v>
      </c>
      <c r="C75" s="3">
        <v>0</v>
      </c>
      <c r="D75" s="7">
        <f>PRODUCT(((C75-1/K72)), K76)</f>
        <v>-0.94285714285714284</v>
      </c>
      <c r="E75" s="7">
        <f>PRODUCT((POWER((C75-1/K72),2)), K76)</f>
        <v>2.6938775510204079E-2</v>
      </c>
      <c r="F75" s="5"/>
    </row>
    <row r="76" spans="1:16">
      <c r="A76" s="1" t="s">
        <v>2</v>
      </c>
      <c r="B76" s="2">
        <f>SUM(B73:B75)</f>
        <v>17</v>
      </c>
      <c r="C76" s="1"/>
      <c r="D76" s="1"/>
      <c r="E76" s="2">
        <f>SUM(E73:E75)</f>
        <v>0.97142857142857142</v>
      </c>
      <c r="F76" s="2">
        <f>(1-(PRODUCT(K72,E76))/(K72-1))</f>
        <v>0</v>
      </c>
      <c r="J76" s="2" t="s">
        <v>79</v>
      </c>
      <c r="K76" s="2">
        <f>(K72-N72)</f>
        <v>33</v>
      </c>
    </row>
    <row r="77" spans="1:16" ht="17">
      <c r="O77" s="16"/>
      <c r="P77" s="16"/>
    </row>
    <row r="78" spans="1:16" ht="17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7">
      <c r="A79" s="31" t="s">
        <v>366</v>
      </c>
      <c r="B79" s="31"/>
      <c r="C79" s="31"/>
      <c r="D79" s="31"/>
      <c r="E79" s="31"/>
      <c r="F79" s="31"/>
      <c r="O79" s="16"/>
      <c r="P79" s="16"/>
    </row>
    <row r="80" spans="1:16" ht="17">
      <c r="A80" s="2" t="s">
        <v>0</v>
      </c>
      <c r="B80" s="2" t="s">
        <v>357</v>
      </c>
      <c r="C80" s="2" t="s">
        <v>1</v>
      </c>
      <c r="D80" s="1" t="s">
        <v>3</v>
      </c>
      <c r="E80" s="2" t="s">
        <v>4</v>
      </c>
      <c r="F80" s="2" t="s">
        <v>6</v>
      </c>
      <c r="J80" s="2" t="s">
        <v>5</v>
      </c>
      <c r="K80" s="2">
        <v>35</v>
      </c>
      <c r="M80" s="2" t="s">
        <v>78</v>
      </c>
      <c r="N80" s="2">
        <v>2</v>
      </c>
      <c r="O80" s="16"/>
      <c r="P80" s="16"/>
    </row>
    <row r="81" spans="1:16" ht="17">
      <c r="A81" s="6" t="s">
        <v>355</v>
      </c>
      <c r="B81" s="7">
        <v>0</v>
      </c>
      <c r="C81" s="7">
        <f>(B81/B84)</f>
        <v>0</v>
      </c>
      <c r="D81" s="7">
        <f>(C81-1/K80)</f>
        <v>-2.8571428571428571E-2</v>
      </c>
      <c r="E81" s="7">
        <f>POWER((C81-1/K80),2)</f>
        <v>8.1632653061224482E-4</v>
      </c>
      <c r="F81" s="5"/>
      <c r="O81" s="16"/>
      <c r="P81" s="16"/>
    </row>
    <row r="82" spans="1:16" ht="17">
      <c r="A82" s="6" t="s">
        <v>354</v>
      </c>
      <c r="B82" s="7">
        <v>15</v>
      </c>
      <c r="C82" s="7">
        <f>(B82/B84)</f>
        <v>1</v>
      </c>
      <c r="D82" s="7">
        <f>(C82-1/K80)</f>
        <v>0.97142857142857142</v>
      </c>
      <c r="E82" s="7">
        <f>POWER((C82-1/K80),2)</f>
        <v>0.94367346938775509</v>
      </c>
      <c r="F82" s="5"/>
      <c r="O82" s="16"/>
      <c r="P82" s="16"/>
    </row>
    <row r="83" spans="1:16" ht="17">
      <c r="A83" s="6" t="s">
        <v>77</v>
      </c>
      <c r="B83" s="7">
        <v>0</v>
      </c>
      <c r="C83" s="3">
        <v>0</v>
      </c>
      <c r="D83" s="7">
        <f>PRODUCT(((C83-1/K80)), K84)</f>
        <v>-0.94285714285714284</v>
      </c>
      <c r="E83" s="7">
        <f>PRODUCT((POWER((C83-1/K80),2)), K84)</f>
        <v>2.6938775510204079E-2</v>
      </c>
      <c r="F83" s="5"/>
      <c r="O83" s="16"/>
      <c r="P83" s="16"/>
    </row>
    <row r="84" spans="1:16" ht="17">
      <c r="A84" s="1" t="s">
        <v>2</v>
      </c>
      <c r="B84" s="2">
        <f>SUM(B81:B83)</f>
        <v>15</v>
      </c>
      <c r="C84" s="1"/>
      <c r="D84" s="1"/>
      <c r="E84" s="2">
        <f>SUM(E81:E83)</f>
        <v>0.97142857142857142</v>
      </c>
      <c r="F84" s="2">
        <f>(1-(PRODUCT(K80,E84))/(K80-1))</f>
        <v>0</v>
      </c>
      <c r="J84" s="2" t="s">
        <v>79</v>
      </c>
      <c r="K84" s="2">
        <f>(K80-N80)</f>
        <v>33</v>
      </c>
      <c r="O84" s="16"/>
      <c r="P84" s="16"/>
    </row>
    <row r="85" spans="1:16" ht="17">
      <c r="O85" s="16"/>
      <c r="P85" s="16"/>
    </row>
    <row r="86" spans="1:16" ht="17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17">
      <c r="A87" s="31" t="s">
        <v>365</v>
      </c>
      <c r="B87" s="31"/>
      <c r="C87" s="31"/>
      <c r="D87" s="31"/>
      <c r="E87" s="31"/>
      <c r="F87" s="31"/>
      <c r="P87" s="16"/>
    </row>
    <row r="88" spans="1:16" ht="17">
      <c r="A88" s="2" t="s">
        <v>0</v>
      </c>
      <c r="B88" s="2" t="s">
        <v>10</v>
      </c>
      <c r="C88" s="2" t="s">
        <v>357</v>
      </c>
      <c r="D88" s="2" t="s">
        <v>8</v>
      </c>
      <c r="E88" s="2" t="s">
        <v>24</v>
      </c>
      <c r="F88" s="2" t="s">
        <v>25</v>
      </c>
      <c r="G88" s="1" t="s">
        <v>26</v>
      </c>
      <c r="H88" s="2" t="s">
        <v>207</v>
      </c>
      <c r="I88" s="2" t="s">
        <v>208</v>
      </c>
      <c r="J88" s="1" t="s">
        <v>204</v>
      </c>
      <c r="K88" s="2" t="s">
        <v>18</v>
      </c>
      <c r="N88" s="2" t="s">
        <v>7</v>
      </c>
      <c r="O88" s="2">
        <v>2</v>
      </c>
      <c r="P88" s="16"/>
    </row>
    <row r="89" spans="1:16" ht="17">
      <c r="A89" s="6" t="s">
        <v>355</v>
      </c>
      <c r="B89" s="7">
        <v>17</v>
      </c>
      <c r="C89" s="7">
        <v>0</v>
      </c>
      <c r="D89" s="7">
        <f>SUM(B89:C89)</f>
        <v>17</v>
      </c>
      <c r="E89" s="7">
        <f>(B89/D89)</f>
        <v>1</v>
      </c>
      <c r="F89" s="7">
        <f>(E89-1/O88)</f>
        <v>0.5</v>
      </c>
      <c r="G89" s="7">
        <f>POWER((E89-1/O88),2)</f>
        <v>0.25</v>
      </c>
      <c r="H89" s="7">
        <f>(C89/D89)</f>
        <v>0</v>
      </c>
      <c r="I89" s="7">
        <f>(H89-1/O88)</f>
        <v>-0.5</v>
      </c>
      <c r="J89" s="7">
        <f>POWER((H89-1/O88),2)</f>
        <v>0.25</v>
      </c>
      <c r="K89" s="7">
        <f>(1-(PRODUCT(O88,(G89+J89)))/(O88-1))</f>
        <v>0</v>
      </c>
      <c r="P89" s="16"/>
    </row>
    <row r="90" spans="1:16" ht="17">
      <c r="A90" s="6" t="s">
        <v>354</v>
      </c>
      <c r="B90" s="7">
        <v>0</v>
      </c>
      <c r="C90" s="7">
        <v>15</v>
      </c>
      <c r="D90" s="7">
        <f>SUM(B90:C90)</f>
        <v>15</v>
      </c>
      <c r="E90" s="7">
        <f>(B90/D90)</f>
        <v>0</v>
      </c>
      <c r="F90" s="7">
        <f>(E90-1/O88)</f>
        <v>-0.5</v>
      </c>
      <c r="G90" s="7">
        <f>POWER((E90-1/O88),2)</f>
        <v>0.25</v>
      </c>
      <c r="H90" s="7">
        <f>(C90/D90)</f>
        <v>1</v>
      </c>
      <c r="I90" s="7">
        <f>(H90-1/O88)</f>
        <v>0.5</v>
      </c>
      <c r="J90" s="7">
        <f>POWER((H90-1/O88),2)</f>
        <v>0.25</v>
      </c>
      <c r="K90" s="7">
        <f>(1-(PRODUCT(O88,(G90+J90)))/(O88-1))</f>
        <v>0</v>
      </c>
      <c r="P90" s="16"/>
    </row>
    <row r="91" spans="1:16" ht="17">
      <c r="A91" s="1" t="s">
        <v>2</v>
      </c>
      <c r="B91" s="2">
        <f>SUM(B89:B90)</f>
        <v>17</v>
      </c>
      <c r="C91" s="2">
        <f>SUM(C89:C90)</f>
        <v>15</v>
      </c>
      <c r="D91" s="2">
        <f>SUM(D89:D90)</f>
        <v>32</v>
      </c>
      <c r="E91" s="1"/>
      <c r="F91" s="1"/>
      <c r="G91" s="2"/>
      <c r="H91" s="1"/>
      <c r="I91" s="1"/>
      <c r="J91" s="2"/>
      <c r="K91" s="2">
        <f>SUM(K89:K90)/O91</f>
        <v>0</v>
      </c>
      <c r="N91" s="2" t="s">
        <v>23</v>
      </c>
      <c r="O91" s="2">
        <v>2</v>
      </c>
      <c r="P91" s="16"/>
    </row>
  </sheetData>
  <mergeCells count="13">
    <mergeCell ref="A87:F87"/>
    <mergeCell ref="A43:F43"/>
    <mergeCell ref="A51:F51"/>
    <mergeCell ref="A57:F57"/>
    <mergeCell ref="A63:F63"/>
    <mergeCell ref="A71:F71"/>
    <mergeCell ref="A79:F79"/>
    <mergeCell ref="A36:F36"/>
    <mergeCell ref="E4:G4"/>
    <mergeCell ref="A7:F7"/>
    <mergeCell ref="A14:F14"/>
    <mergeCell ref="A21:F21"/>
    <mergeCell ref="A29:F2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abSelected="1" showRuler="0" zoomScale="125" zoomScaleNormal="125" zoomScalePageLayoutView="125" workbookViewId="0">
      <selection activeCell="M143" sqref="M143"/>
    </sheetView>
  </sheetViews>
  <sheetFormatPr baseColWidth="10" defaultColWidth="11.5" defaultRowHeight="14" x14ac:dyDescent="0"/>
  <cols>
    <col min="1" max="1" width="15.6640625" bestFit="1" customWidth="1"/>
    <col min="2" max="2" width="13.5" customWidth="1"/>
    <col min="3" max="3" width="14" customWidth="1"/>
    <col min="4" max="4" width="15.83203125" customWidth="1"/>
    <col min="5" max="5" width="14.6640625" customWidth="1"/>
  </cols>
  <sheetData>
    <row r="1" spans="1:6">
      <c r="A1" s="18" t="s">
        <v>149</v>
      </c>
      <c r="B1" s="17" t="s">
        <v>148</v>
      </c>
      <c r="C1" s="17" t="s">
        <v>181</v>
      </c>
      <c r="D1" s="17" t="s">
        <v>182</v>
      </c>
      <c r="E1" s="17" t="s">
        <v>183</v>
      </c>
    </row>
    <row r="2" spans="1:6">
      <c r="A2" s="19" t="s">
        <v>151</v>
      </c>
      <c r="B2" s="17">
        <f>'Icons-Freemind'!F20</f>
        <v>0</v>
      </c>
      <c r="C2" s="17">
        <f>'Icons-Freemind'!F12</f>
        <v>0.2360309787410988</v>
      </c>
      <c r="D2" s="17">
        <f>'Icons-Freemind'!F28</f>
        <v>0</v>
      </c>
      <c r="E2" s="17">
        <f>'Icons-Freemind'!F35</f>
        <v>0</v>
      </c>
    </row>
    <row r="3" spans="1:6">
      <c r="A3" s="19" t="s">
        <v>152</v>
      </c>
      <c r="B3" s="17">
        <f>'Clouds-Freemind'!F20</f>
        <v>0</v>
      </c>
      <c r="C3" s="17">
        <f>'Clouds-Freemind'!F12</f>
        <v>0.26648547884109486</v>
      </c>
      <c r="D3" s="17">
        <f>'Clouds-Freemind'!F28</f>
        <v>0</v>
      </c>
      <c r="E3" s="17">
        <f>'Clouds-Freemind'!F35</f>
        <v>0</v>
      </c>
      <c r="F3" t="s">
        <v>319</v>
      </c>
    </row>
    <row r="4" spans="1:6">
      <c r="A4" s="19" t="s">
        <v>153</v>
      </c>
      <c r="B4" s="17">
        <f>'Guillemets-ArgoUML'!F20</f>
        <v>0</v>
      </c>
      <c r="C4" s="17">
        <f>'Guillemets-ArgoUML'!F12</f>
        <v>0.23126632340870068</v>
      </c>
      <c r="D4" s="17">
        <f>'Guillemets-ArgoUML'!F28</f>
        <v>0</v>
      </c>
      <c r="E4" s="17">
        <f>'Guillemets-ArgoUML'!F36</f>
        <v>0</v>
      </c>
    </row>
    <row r="5" spans="1:6">
      <c r="A5" s="19" t="s">
        <v>2</v>
      </c>
      <c r="B5" s="17">
        <f>'Total-101Companies'!F20</f>
        <v>-4.4408920985006262E-16</v>
      </c>
      <c r="C5" s="17">
        <f>'Total-101Companies'!F13</f>
        <v>0.20650953984287312</v>
      </c>
      <c r="D5" s="17">
        <f>'Total-101Companies'!F27</f>
        <v>-2.2204460492503131E-16</v>
      </c>
      <c r="E5" s="17">
        <f>'Total-101Companies'!F76</f>
        <v>0</v>
      </c>
    </row>
    <row r="6" spans="1:6">
      <c r="A6" s="19" t="s">
        <v>308</v>
      </c>
      <c r="B6" s="17">
        <f>'Cut-101Companies'!F20</f>
        <v>-4.4408920985006262E-16</v>
      </c>
      <c r="C6" s="17">
        <f>'Cut-101Companies'!F13</f>
        <v>-2.2204460492503131E-16</v>
      </c>
      <c r="D6" s="17">
        <f>'Cut-101Companies'!F27</f>
        <v>-2.2204460492503131E-16</v>
      </c>
      <c r="E6" s="17">
        <f>'Cut-101Companies'!F82</f>
        <v>0</v>
      </c>
    </row>
    <row r="7" spans="1:6">
      <c r="A7" s="19" t="s">
        <v>19</v>
      </c>
      <c r="B7" s="17">
        <f>'Environmentlock-BerkeleyDB'!F102</f>
        <v>0</v>
      </c>
      <c r="C7" s="17">
        <f>'Environmentlock-BerkeleyDB'!F13</f>
        <v>0.21945112179487203</v>
      </c>
      <c r="D7" s="17">
        <f>'Environmentlock-BerkeleyDB'!F21</f>
        <v>0</v>
      </c>
      <c r="E7" s="17">
        <f>'Environmentlock-BerkeleyDB'!F28</f>
        <v>2.2204460492503131E-16</v>
      </c>
    </row>
    <row r="8" spans="1:6">
      <c r="A8" s="19" t="s">
        <v>154</v>
      </c>
      <c r="B8" s="17">
        <f>'Checksum-BerkeleyDB'!F20</f>
        <v>0</v>
      </c>
      <c r="C8" s="17">
        <f>'Checksum-BerkeleyDB'!F12</f>
        <v>0.2943076268969127</v>
      </c>
      <c r="D8" s="17">
        <f>'Checksum-BerkeleyDB'!F28</f>
        <v>0</v>
      </c>
      <c r="E8" s="17">
        <f>'Checksum-BerkeleyDB'!F35</f>
        <v>1.057574347496093E-5</v>
      </c>
    </row>
    <row r="9" spans="1:6">
      <c r="A9" s="19" t="s">
        <v>155</v>
      </c>
      <c r="B9" s="17">
        <f>'DeleteOp-BerkeleyDB'!F24</f>
        <v>1.0509482173404194E-11</v>
      </c>
      <c r="C9" s="17">
        <f>'DeleteOp-BerkeleyDB'!F14</f>
        <v>0.32102564102564102</v>
      </c>
      <c r="D9" s="17">
        <f>'DeleteOp-BerkeleyDB'!F33</f>
        <v>-1.0305878473282348E-5</v>
      </c>
      <c r="E9" s="17">
        <f>'DeleteOp-BerkeleyDB'!F42</f>
        <v>0</v>
      </c>
    </row>
    <row r="10" spans="1:6">
      <c r="A10" s="19" t="s">
        <v>156</v>
      </c>
      <c r="B10" s="17">
        <f>'LookAhead-BerkeleyDB'!F20</f>
        <v>2.2204460492503131E-16</v>
      </c>
      <c r="C10" s="17">
        <f>'LookAhead-BerkeleyDB'!F12</f>
        <v>0.17288795860224437</v>
      </c>
      <c r="D10" s="17">
        <f>'LookAhead-BerkeleyDB'!F28</f>
        <v>0</v>
      </c>
      <c r="E10" s="17">
        <f>'LookAhead-BerkeleyDB'!F35</f>
        <v>2.2204460492503131E-16</v>
      </c>
    </row>
    <row r="11" spans="1:6">
      <c r="A11" s="19" t="s">
        <v>157</v>
      </c>
      <c r="B11" s="17">
        <f>'Evictor-BerkeleyDB'!F20</f>
        <v>2.2204460492503131E-16</v>
      </c>
      <c r="C11" s="17">
        <f>'Evictor-BerkeleyDB'!F12</f>
        <v>0.20827788128826208</v>
      </c>
      <c r="D11" s="17">
        <f>'Evictor-BerkeleyDB'!F28</f>
        <v>0</v>
      </c>
      <c r="E11" s="17">
        <f>'Evictor-BerkeleyDB'!F35</f>
        <v>1.057574347496093E-5</v>
      </c>
    </row>
    <row r="12" spans="1:6">
      <c r="A12" s="19" t="s">
        <v>158</v>
      </c>
      <c r="B12" s="17">
        <f>'NIO-BerkeleyDB'!F20</f>
        <v>2.2204460492503131E-16</v>
      </c>
      <c r="C12" s="17">
        <f>'NIO-BerkeleyDB'!F12</f>
        <v>2.2204460492503131E-16</v>
      </c>
      <c r="D12" s="17">
        <f>'NIO-BerkeleyDB'!F27</f>
        <v>0</v>
      </c>
      <c r="E12" s="17">
        <f>'NIO-BerkeleyDB'!F35</f>
        <v>2.2204460492503131E-16</v>
      </c>
    </row>
    <row r="13" spans="1:6">
      <c r="A13" s="19" t="s">
        <v>145</v>
      </c>
      <c r="B13" s="17">
        <f>'IO-BerkeleyDB'!F20</f>
        <v>2.2204460492503131E-16</v>
      </c>
      <c r="C13" s="17">
        <f>'IO-BerkeleyDB'!F12</f>
        <v>2.2204460492503131E-16</v>
      </c>
      <c r="D13" s="17">
        <f>'IO-BerkeleyDB'!F28</f>
        <v>0</v>
      </c>
      <c r="E13" s="17">
        <f>'IO-BerkeleyDB'!F35</f>
        <v>2.2204460492503131E-16</v>
      </c>
    </row>
    <row r="14" spans="1:6">
      <c r="A14" s="19" t="s">
        <v>159</v>
      </c>
      <c r="B14" s="17">
        <f>'INCompressor-BerkeleyDB'!F26</f>
        <v>0</v>
      </c>
      <c r="C14" s="17">
        <f>'INCompressor-BerkeleyDB'!F15</f>
        <v>0.18897962705654348</v>
      </c>
      <c r="D14" s="17">
        <f>'INCompressor-BerkeleyDB'!F34</f>
        <v>0</v>
      </c>
      <c r="E14" s="17">
        <f>'INCompressor-BerkeleyDB'!F44</f>
        <v>0</v>
      </c>
    </row>
    <row r="15" spans="1:6">
      <c r="A15" s="19" t="s">
        <v>350</v>
      </c>
      <c r="B15" s="17">
        <f>'Sudoku-Solver'!F20</f>
        <v>0</v>
      </c>
      <c r="C15" s="17">
        <f>'Sudoku-Solver'!F13</f>
        <v>-2.2204460492503131E-16</v>
      </c>
      <c r="D15" s="17">
        <f>'Sudoku-Solver'!F27</f>
        <v>0</v>
      </c>
      <c r="E15" s="17">
        <f>'Sudoku-Solver'!F76</f>
        <v>0</v>
      </c>
    </row>
    <row r="16" spans="1:6">
      <c r="A16" s="19" t="s">
        <v>351</v>
      </c>
      <c r="B16" s="17">
        <f>'Sudoku-Undo'!F20</f>
        <v>0</v>
      </c>
      <c r="C16" s="17">
        <f>'Sudoku-Undo'!F35</f>
        <v>0.11584864864864863</v>
      </c>
      <c r="D16" s="17">
        <f>'Sudoku-Undo'!F27</f>
        <v>0</v>
      </c>
      <c r="E16" s="17">
        <f>'Sudoku-Undo'!F76</f>
        <v>0</v>
      </c>
    </row>
    <row r="17" spans="1:6">
      <c r="A17" s="19" t="s">
        <v>367</v>
      </c>
      <c r="B17">
        <f>'Sudoku-guesser'!F20</f>
        <v>0</v>
      </c>
      <c r="C17">
        <f>'Sudoku-guesser'!F13</f>
        <v>-2.2204460492503131E-16</v>
      </c>
      <c r="D17">
        <f>'Sudoku-guesser'!F26</f>
        <v>0</v>
      </c>
      <c r="E17">
        <f>'Sudoku-guesser'!F76</f>
        <v>0</v>
      </c>
    </row>
    <row r="21" spans="1:6">
      <c r="A21" s="17" t="s">
        <v>150</v>
      </c>
      <c r="B21" s="17" t="s">
        <v>148</v>
      </c>
      <c r="C21" s="17" t="s">
        <v>181</v>
      </c>
      <c r="D21" s="17" t="s">
        <v>182</v>
      </c>
      <c r="E21" s="17" t="s">
        <v>183</v>
      </c>
    </row>
    <row r="22" spans="1:6">
      <c r="A22" s="19" t="s">
        <v>151</v>
      </c>
      <c r="B22" s="17">
        <f>'Icons-Freemind'!F52</f>
        <v>1.6382007156201528E-2</v>
      </c>
      <c r="C22" s="17">
        <f>'Icons-Freemind'!F44</f>
        <v>1.6381863458165613E-2</v>
      </c>
      <c r="D22" s="17">
        <f>'Icons-Freemind'!F60</f>
        <v>0.27893221619466202</v>
      </c>
      <c r="E22" s="17">
        <f>'Icons-Freemind'!F67</f>
        <v>0</v>
      </c>
    </row>
    <row r="23" spans="1:6">
      <c r="A23" s="19" t="s">
        <v>152</v>
      </c>
      <c r="B23" s="17">
        <f>'Clouds-Freemind'!F52</f>
        <v>2.4537473619322681E-2</v>
      </c>
      <c r="C23" s="17">
        <f>'Clouds-Freemind'!F44</f>
        <v>2.4240633488667007E-2</v>
      </c>
      <c r="D23" s="17">
        <f>'Clouds-Freemind'!F60</f>
        <v>0.50067650365542404</v>
      </c>
      <c r="E23" s="17">
        <f>'Clouds-Freemind'!F67</f>
        <v>0</v>
      </c>
    </row>
    <row r="24" spans="1:6">
      <c r="A24" s="19" t="s">
        <v>153</v>
      </c>
      <c r="B24" s="17">
        <f>'Guillemets-ArgoUML'!F53</f>
        <v>3.5099961828418902E-2</v>
      </c>
      <c r="C24" s="17">
        <f>'Guillemets-ArgoUML'!F45</f>
        <v>3.5100087718095918E-2</v>
      </c>
      <c r="D24" s="17">
        <f>'Guillemets-ArgoUML'!F61</f>
        <v>0.25820731996836277</v>
      </c>
      <c r="E24" s="17">
        <f>'Guillemets-ArgoUML'!F69</f>
        <v>0</v>
      </c>
    </row>
    <row r="25" spans="1:6">
      <c r="A25" s="19" t="s">
        <v>2</v>
      </c>
      <c r="B25" s="17">
        <f>'Total-101Companies'!F42</f>
        <v>6.6796625666327158E-2</v>
      </c>
      <c r="C25" s="17">
        <f>'Total-101Companies'!F35</f>
        <v>6.6658616109165458E-2</v>
      </c>
      <c r="D25" s="17">
        <f>'Total-101Companies'!F49</f>
        <v>0.42671614100185518</v>
      </c>
      <c r="E25" s="17">
        <f>'Total-101Companies'!F84</f>
        <v>0</v>
      </c>
      <c r="F25" t="s">
        <v>320</v>
      </c>
    </row>
    <row r="26" spans="1:6">
      <c r="A26" s="19" t="s">
        <v>308</v>
      </c>
      <c r="B26" s="17">
        <f>'Cut-101Companies'!F41</f>
        <v>5.7097937436831447E-2</v>
      </c>
      <c r="C26" s="17">
        <f>'Cut-101Companies'!F34</f>
        <v>0.24727904040404025</v>
      </c>
      <c r="D26" s="17">
        <f>'Cut-101Companies'!F48</f>
        <v>0.49329476900577152</v>
      </c>
      <c r="E26" s="17">
        <f>'Cut-101Companies'!F90</f>
        <v>0</v>
      </c>
    </row>
    <row r="27" spans="1:6">
      <c r="A27" s="19" t="s">
        <v>19</v>
      </c>
      <c r="B27" s="17">
        <f>'Environmentlock-BerkeleyDB'!F45</f>
        <v>5.322845526294806E-2</v>
      </c>
      <c r="C27" s="17">
        <f>'Environmentlock-BerkeleyDB'!F37</f>
        <v>5.2761701410350081E-2</v>
      </c>
      <c r="D27" s="17">
        <f>'Environmentlock-BerkeleyDB'!F53</f>
        <v>0.50160771704180052</v>
      </c>
      <c r="E27" s="17">
        <f>'Environmentlock-BerkeleyDB'!F60</f>
        <v>2.2204460492503131E-16</v>
      </c>
    </row>
    <row r="28" spans="1:6">
      <c r="A28" s="19" t="s">
        <v>154</v>
      </c>
      <c r="B28" s="17">
        <f>'Checksum-BerkeleyDB'!F52</f>
        <v>2.6052764756019808E-2</v>
      </c>
      <c r="C28" s="17">
        <f>'Checksum-BerkeleyDB'!F44</f>
        <v>2.6052764756019808E-2</v>
      </c>
      <c r="D28" s="17">
        <f>'Checksum-BerkeleyDB'!F60</f>
        <v>0.29800900723054435</v>
      </c>
      <c r="E28" s="17">
        <f>'Checksum-BerkeleyDB'!F67</f>
        <v>1.057574347496093E-5</v>
      </c>
    </row>
    <row r="29" spans="1:6">
      <c r="A29" s="19" t="s">
        <v>155</v>
      </c>
      <c r="B29" s="17">
        <f>'DeleteOp-BerkeleyDB'!F63</f>
        <v>0.3010112323598263</v>
      </c>
      <c r="C29" s="17">
        <f>'DeleteOp-BerkeleyDB'!F54</f>
        <v>0.3010112323598263</v>
      </c>
      <c r="D29" s="17">
        <f>'DeleteOp-BerkeleyDB'!F72</f>
        <v>0.70681239945767915</v>
      </c>
      <c r="E29" s="17">
        <f>'DeleteOp-BerkeleyDB'!F81</f>
        <v>0.27445621958373556</v>
      </c>
    </row>
    <row r="30" spans="1:6">
      <c r="A30" s="19" t="s">
        <v>156</v>
      </c>
      <c r="B30" s="17">
        <f>'LookAhead-BerkeleyDB'!F52</f>
        <v>6.6068519548633131E-2</v>
      </c>
      <c r="C30" s="17">
        <f>'LookAhead-BerkeleyDB'!F44</f>
        <v>6.6068519548633131E-2</v>
      </c>
      <c r="D30" s="17">
        <f>'LookAhead-BerkeleyDB'!F60</f>
        <v>0.13455814502732577</v>
      </c>
      <c r="E30" s="17">
        <f>'LookAhead-BerkeleyDB'!F67</f>
        <v>2.2204460492503131E-16</v>
      </c>
    </row>
    <row r="31" spans="1:6">
      <c r="A31" s="19" t="s">
        <v>157</v>
      </c>
      <c r="B31" s="17">
        <f>'Evictor-BerkeleyDB'!F52</f>
        <v>4.8108428196197761E-2</v>
      </c>
      <c r="C31" s="17">
        <f>'Evictor-BerkeleyDB'!F44</f>
        <v>4.8124728670952965E-2</v>
      </c>
      <c r="D31" s="17">
        <f>'Evictor-BerkeleyDB'!F60</f>
        <v>0.4492505565174375</v>
      </c>
      <c r="E31" s="17">
        <f>'Evictor-BerkeleyDB'!F67</f>
        <v>1.057574347496093E-5</v>
      </c>
    </row>
    <row r="32" spans="1:6">
      <c r="A32" s="19" t="s">
        <v>158</v>
      </c>
      <c r="B32" s="17">
        <f>'NIO-BerkeleyDB'!F52</f>
        <v>0.25581730769230782</v>
      </c>
      <c r="C32" s="17">
        <f>'NIO-BerkeleyDB'!F44</f>
        <v>0.25581730769230782</v>
      </c>
      <c r="D32" s="17">
        <f>'NIO-BerkeleyDB'!F59</f>
        <v>0</v>
      </c>
      <c r="E32" s="17">
        <f>'NIO-BerkeleyDB'!F67</f>
        <v>2.2204460492503131E-16</v>
      </c>
    </row>
    <row r="33" spans="1:6">
      <c r="A33" s="19" t="s">
        <v>145</v>
      </c>
      <c r="B33" s="17">
        <f>'IO-BerkeleyDB'!F52</f>
        <v>0.29158903380356682</v>
      </c>
      <c r="C33" s="17">
        <f>'IO-BerkeleyDB'!F44</f>
        <v>0.25581730769230782</v>
      </c>
      <c r="D33" s="17">
        <f>'IO-BerkeleyDB'!F59</f>
        <v>0</v>
      </c>
      <c r="E33" s="17">
        <f>'IO-BerkeleyDB'!F67</f>
        <v>2.2204460492503131E-16</v>
      </c>
    </row>
    <row r="34" spans="1:6">
      <c r="A34" s="19" t="s">
        <v>159</v>
      </c>
      <c r="B34" s="17">
        <f>'INCompressor-BerkeleyDB'!F68</f>
        <v>0.45760825169996244</v>
      </c>
      <c r="C34" s="17">
        <f>'INCompressor-BerkeleyDB'!F57</f>
        <v>0.45761849172617708</v>
      </c>
      <c r="D34" s="17">
        <f>'INCompressor-BerkeleyDB'!F76</f>
        <v>5.322845526294806E-2</v>
      </c>
      <c r="E34" s="17">
        <f>'INCompressor-BerkeleyDB'!F86</f>
        <v>2.2204460492503131E-16</v>
      </c>
    </row>
    <row r="35" spans="1:6">
      <c r="A35" s="19" t="s">
        <v>350</v>
      </c>
      <c r="B35">
        <f>'Sudoku-Solver'!F42</f>
        <v>0.14595660749506889</v>
      </c>
      <c r="C35">
        <f>'Sudoku-Solver'!F35</f>
        <v>0.14584999200383786</v>
      </c>
      <c r="D35">
        <f>'Sudoku-Solver'!F49</f>
        <v>0.50853810912119957</v>
      </c>
      <c r="E35">
        <f>'Sudoku-Solver'!F84</f>
        <v>0</v>
      </c>
    </row>
    <row r="36" spans="1:6">
      <c r="A36" s="19" t="s">
        <v>351</v>
      </c>
      <c r="B36">
        <f>'Sudoku-Undo'!F42</f>
        <v>0.11593333333333322</v>
      </c>
      <c r="C36">
        <f>'Sudoku-Undo'!F35</f>
        <v>0.11584864864864863</v>
      </c>
      <c r="D36">
        <f>'Sudoku-Undo'!F49</f>
        <v>0.50907619377962776</v>
      </c>
      <c r="E36">
        <f>'Sudoku-Undo'!F84</f>
        <v>0</v>
      </c>
    </row>
    <row r="37" spans="1:6">
      <c r="A37" s="19" t="s">
        <v>367</v>
      </c>
      <c r="B37">
        <f>'Sudoku-guesser'!F42</f>
        <v>0.28549382716049387</v>
      </c>
      <c r="C37">
        <f>'Sudoku-guesser'!F35</f>
        <v>0.23297399478873948</v>
      </c>
      <c r="D37">
        <f>'Sudoku-guesser'!F48</f>
        <v>0</v>
      </c>
      <c r="E37">
        <f>'Sudoku-guesser'!F84</f>
        <v>0</v>
      </c>
    </row>
    <row r="41" spans="1:6">
      <c r="A41" s="18" t="s">
        <v>18</v>
      </c>
      <c r="B41" s="17" t="s">
        <v>148</v>
      </c>
      <c r="C41" s="17" t="s">
        <v>181</v>
      </c>
      <c r="D41" s="17" t="s">
        <v>182</v>
      </c>
      <c r="E41" s="17" t="s">
        <v>183</v>
      </c>
    </row>
    <row r="42" spans="1:6">
      <c r="A42" s="19" t="s">
        <v>151</v>
      </c>
      <c r="B42" s="17">
        <f>'Icons-Freemind'!K82</f>
        <v>0</v>
      </c>
      <c r="C42" s="17">
        <f>'Icons-Freemind'!K75</f>
        <v>1.0810088425929379E-2</v>
      </c>
      <c r="D42" s="17">
        <f>'Icons-Freemind'!K89</f>
        <v>0</v>
      </c>
      <c r="E42" s="17">
        <f>'Icons-Freemind'!K95</f>
        <v>0</v>
      </c>
    </row>
    <row r="43" spans="1:6">
      <c r="A43" s="19" t="s">
        <v>152</v>
      </c>
      <c r="B43" s="17">
        <f>'Clouds-Freemind'!K83</f>
        <v>0</v>
      </c>
      <c r="C43" s="17">
        <f>'Clouds-Freemind'!K76</f>
        <v>1.6126613910870485E-2</v>
      </c>
      <c r="D43" s="17">
        <f>'Clouds-Freemind'!K90</f>
        <v>0</v>
      </c>
      <c r="E43" s="17">
        <f>'Clouds-Freemind'!K96</f>
        <v>0</v>
      </c>
    </row>
    <row r="44" spans="1:6">
      <c r="A44" s="19" t="s">
        <v>153</v>
      </c>
      <c r="B44" s="17">
        <f>'Guillemets-ArgoUML'!K85</f>
        <v>0</v>
      </c>
      <c r="C44" s="17">
        <f>'Guillemets-ArgoUML'!K78</f>
        <v>3.0811246104828289E-2</v>
      </c>
      <c r="D44" s="17">
        <f>'Guillemets-ArgoUML'!K92</f>
        <v>0</v>
      </c>
      <c r="E44" s="17">
        <f>'Guillemets-ArgoUML'!K98</f>
        <v>0</v>
      </c>
    </row>
    <row r="45" spans="1:6">
      <c r="A45" s="19" t="s">
        <v>2</v>
      </c>
      <c r="B45" s="17">
        <f>'Total-101Companies'!K62</f>
        <v>0</v>
      </c>
      <c r="C45" s="17">
        <f>'Total-101Companies'!K56</f>
        <v>4.3456790123456823E-2</v>
      </c>
      <c r="D45" s="17">
        <f>'Total-101Companies'!K68</f>
        <v>0</v>
      </c>
      <c r="E45" s="17">
        <f>'Total-101Companies'!K91</f>
        <v>0</v>
      </c>
    </row>
    <row r="46" spans="1:6">
      <c r="A46" s="19" t="s">
        <v>308</v>
      </c>
      <c r="B46" s="17">
        <f>'Cut-101Companies'!K60</f>
        <v>0</v>
      </c>
      <c r="C46" s="17">
        <f>'Cut-101Companies'!K54</f>
        <v>0</v>
      </c>
      <c r="D46" s="17">
        <f>'Cut-101Companies'!K66</f>
        <v>0</v>
      </c>
      <c r="E46" s="17">
        <f>'Cut-101Companies'!K71</f>
        <v>0</v>
      </c>
    </row>
    <row r="47" spans="1:6">
      <c r="A47" s="19" t="s">
        <v>19</v>
      </c>
      <c r="B47" s="17">
        <f>'Environmentlock-BerkeleyDB'!K76</f>
        <v>0</v>
      </c>
      <c r="C47" s="17">
        <f>'Environmentlock-BerkeleyDB'!K68</f>
        <v>2.3801652892561975E-2</v>
      </c>
      <c r="D47" s="17">
        <f>'Environmentlock-BerkeleyDB'!K83</f>
        <v>0</v>
      </c>
      <c r="E47" s="17">
        <f>'Environmentlock-BerkeleyDB'!K89</f>
        <v>0</v>
      </c>
      <c r="F47" t="s">
        <v>18</v>
      </c>
    </row>
    <row r="48" spans="1:6">
      <c r="A48" s="19" t="s">
        <v>154</v>
      </c>
      <c r="B48" s="17">
        <f>'Checksum-BerkeleyDB'!K84</f>
        <v>0</v>
      </c>
      <c r="C48" s="17">
        <f>'Checksum-BerkeleyDB'!K76</f>
        <v>2.8355387523629465E-2</v>
      </c>
      <c r="D48" s="17">
        <f>'Checksum-BerkeleyDB'!K91</f>
        <v>0</v>
      </c>
      <c r="E48" s="17">
        <f>'Checksum-BerkeleyDB'!K97</f>
        <v>0</v>
      </c>
    </row>
    <row r="49" spans="1:5">
      <c r="A49" s="19" t="s">
        <v>155</v>
      </c>
      <c r="B49" s="17">
        <f>'DeleteOp-BerkeleyDB'!K101</f>
        <v>0</v>
      </c>
      <c r="C49" s="17">
        <f>'DeleteOp-BerkeleyDB'!K92</f>
        <v>1.7257785467128039E-2</v>
      </c>
      <c r="D49" s="17">
        <f>'DeleteOp-BerkeleyDB'!K118</f>
        <v>0</v>
      </c>
      <c r="E49" s="17">
        <f>'DeleteOp-BerkeleyDB'!K107</f>
        <v>0</v>
      </c>
    </row>
    <row r="50" spans="1:5">
      <c r="A50" s="19" t="s">
        <v>156</v>
      </c>
      <c r="B50" s="17">
        <f>'LookAhead-BerkeleyDB'!K82</f>
        <v>0</v>
      </c>
      <c r="C50" s="17">
        <f>'LookAhead-BerkeleyDB'!K75</f>
        <v>2.9946712467521008E-2</v>
      </c>
      <c r="D50" s="17">
        <f>'LookAhead-BerkeleyDB'!K89</f>
        <v>0</v>
      </c>
      <c r="E50" s="17">
        <f>'LookAhead-BerkeleyDB'!K95</f>
        <v>0</v>
      </c>
    </row>
    <row r="51" spans="1:5">
      <c r="A51" s="19" t="s">
        <v>157</v>
      </c>
      <c r="B51" s="17">
        <f>'Evictor-BerkeleyDB'!K82</f>
        <v>0</v>
      </c>
      <c r="C51" s="17">
        <f>'Evictor-BerkeleyDB'!K75</f>
        <v>2.167429365025153E-2</v>
      </c>
      <c r="D51" s="17">
        <f>'Evictor-BerkeleyDB'!K89</f>
        <v>0</v>
      </c>
      <c r="E51" s="17">
        <f>'Evictor-BerkeleyDB'!K95</f>
        <v>0</v>
      </c>
    </row>
    <row r="52" spans="1:5">
      <c r="A52" s="19" t="s">
        <v>158</v>
      </c>
      <c r="B52" s="17">
        <f>'NIO-BerkeleyDB'!K82</f>
        <v>0</v>
      </c>
      <c r="C52" s="17">
        <f>'NIO-BerkeleyDB'!K75</f>
        <v>0</v>
      </c>
      <c r="D52" s="17">
        <f>'NIO-BerkeleyDB'!K88</f>
        <v>0</v>
      </c>
      <c r="E52" s="17">
        <f>'NIO-BerkeleyDB'!K95</f>
        <v>0</v>
      </c>
    </row>
    <row r="53" spans="1:5">
      <c r="A53" s="19" t="s">
        <v>145</v>
      </c>
      <c r="B53" s="17">
        <f>'IO-BerkeleyDB'!K83</f>
        <v>0</v>
      </c>
      <c r="C53" s="17">
        <f>'IO-BerkeleyDB'!K75</f>
        <v>0</v>
      </c>
      <c r="D53" s="17">
        <f>'IO-BerkeleyDB'!K89</f>
        <v>0</v>
      </c>
      <c r="E53" s="17">
        <f>'IO-BerkeleyDB'!K96</f>
        <v>0</v>
      </c>
    </row>
    <row r="54" spans="1:5">
      <c r="A54" s="19" t="s">
        <v>159</v>
      </c>
      <c r="B54" s="17">
        <f>'INCompressor-BerkeleyDB'!K108</f>
        <v>0</v>
      </c>
      <c r="C54" s="17">
        <f>'INCompressor-BerkeleyDB'!K98</f>
        <v>2.2571047501795432E-2</v>
      </c>
      <c r="D54" s="17">
        <f>'INCompressor-BerkeleyDB'!K115</f>
        <v>0</v>
      </c>
      <c r="E54" s="17">
        <f>'INCompressor-BerkeleyDB'!K124</f>
        <v>0</v>
      </c>
    </row>
    <row r="55" spans="1:5">
      <c r="A55" s="19" t="s">
        <v>350</v>
      </c>
      <c r="B55" s="17">
        <f>'Sudoku-Solver'!K62</f>
        <v>0</v>
      </c>
      <c r="C55" s="17">
        <f>'Sudoku-Solver'!K56</f>
        <v>0</v>
      </c>
      <c r="D55" s="17">
        <f>'Sudoku-Solver'!K68</f>
        <v>0</v>
      </c>
      <c r="E55" s="17">
        <f>'Sudoku-Solver'!K91</f>
        <v>0</v>
      </c>
    </row>
    <row r="56" spans="1:5">
      <c r="A56" s="19" t="s">
        <v>351</v>
      </c>
      <c r="B56" s="17">
        <f>'Sudoku-Undo'!K62</f>
        <v>0</v>
      </c>
      <c r="C56" s="17">
        <f>'Sudoku-Undo'!K56</f>
        <v>0</v>
      </c>
      <c r="D56" s="17">
        <f>'Sudoku-Undo'!K68</f>
        <v>0</v>
      </c>
      <c r="E56" s="17">
        <f>'Sudoku-Undo'!K91</f>
        <v>0</v>
      </c>
    </row>
    <row r="57" spans="1:5">
      <c r="A57" s="19" t="s">
        <v>367</v>
      </c>
      <c r="B57" s="17">
        <f>'Sudoku-guesser'!K62</f>
        <v>0</v>
      </c>
      <c r="C57" s="17">
        <f>'Sudoku-guesser'!K56</f>
        <v>0</v>
      </c>
      <c r="D57" s="17">
        <f>'Sudoku-guesser'!K67</f>
        <v>0</v>
      </c>
      <c r="E57" s="17">
        <f>'Sudoku-guesser'!K91</f>
        <v>0</v>
      </c>
    </row>
    <row r="58" spans="1:5">
      <c r="A58" s="19"/>
      <c r="B58" s="17"/>
      <c r="C58" s="17"/>
      <c r="D58" s="17"/>
      <c r="E58" s="17"/>
    </row>
    <row r="59" spans="1:5">
      <c r="A59" s="19"/>
      <c r="B59" s="17"/>
      <c r="C59" s="17"/>
      <c r="D59" s="17"/>
      <c r="E59" s="17"/>
    </row>
    <row r="65" spans="1:5">
      <c r="A65" s="18" t="s">
        <v>311</v>
      </c>
      <c r="B65" s="18" t="s">
        <v>148</v>
      </c>
      <c r="C65" s="18" t="s">
        <v>181</v>
      </c>
      <c r="D65" s="18" t="s">
        <v>182</v>
      </c>
      <c r="E65" s="18" t="s">
        <v>183</v>
      </c>
    </row>
    <row r="66" spans="1:5">
      <c r="A66" s="19" t="s">
        <v>151</v>
      </c>
      <c r="B66" s="18">
        <v>15</v>
      </c>
      <c r="C66" s="18">
        <v>15</v>
      </c>
      <c r="D66" s="18">
        <v>15</v>
      </c>
      <c r="E66" s="18">
        <v>14</v>
      </c>
    </row>
    <row r="67" spans="1:5">
      <c r="A67" s="19" t="s">
        <v>152</v>
      </c>
      <c r="B67" s="18">
        <v>18</v>
      </c>
      <c r="C67" s="18">
        <v>18</v>
      </c>
      <c r="D67" s="18">
        <v>18</v>
      </c>
      <c r="E67" s="18">
        <v>17</v>
      </c>
    </row>
    <row r="68" spans="1:5">
      <c r="A68" s="19" t="s">
        <v>153</v>
      </c>
      <c r="B68" s="18">
        <v>3</v>
      </c>
      <c r="C68" s="18">
        <v>3</v>
      </c>
      <c r="D68" s="18">
        <v>3</v>
      </c>
      <c r="E68" s="18">
        <v>2</v>
      </c>
    </row>
    <row r="69" spans="1:5">
      <c r="A69" s="19" t="s">
        <v>2</v>
      </c>
      <c r="B69" s="18">
        <v>4</v>
      </c>
      <c r="C69" s="18">
        <v>4</v>
      </c>
      <c r="D69" s="18">
        <v>4</v>
      </c>
      <c r="E69" s="18">
        <v>3</v>
      </c>
    </row>
    <row r="70" spans="1:5">
      <c r="A70" s="19" t="s">
        <v>308</v>
      </c>
      <c r="B70" s="18">
        <v>4</v>
      </c>
      <c r="C70" s="18">
        <v>4</v>
      </c>
      <c r="D70" s="18">
        <v>4</v>
      </c>
      <c r="E70" s="18">
        <v>3</v>
      </c>
    </row>
    <row r="71" spans="1:5">
      <c r="A71" s="19" t="s">
        <v>19</v>
      </c>
      <c r="B71" s="18">
        <v>3</v>
      </c>
      <c r="C71" s="18">
        <v>3</v>
      </c>
      <c r="D71" s="18">
        <v>3</v>
      </c>
      <c r="E71" s="18">
        <v>2</v>
      </c>
    </row>
    <row r="72" spans="1:5">
      <c r="A72" s="19" t="s">
        <v>154</v>
      </c>
      <c r="B72" s="18">
        <v>7</v>
      </c>
      <c r="C72" s="18">
        <v>7</v>
      </c>
      <c r="D72" s="18">
        <v>7</v>
      </c>
      <c r="E72" s="18">
        <v>6</v>
      </c>
    </row>
    <row r="73" spans="1:5">
      <c r="A73" s="19" t="s">
        <v>155</v>
      </c>
      <c r="B73" s="18">
        <v>6</v>
      </c>
      <c r="C73" s="18">
        <v>6</v>
      </c>
      <c r="D73" s="18">
        <v>6</v>
      </c>
      <c r="E73" s="18">
        <v>4</v>
      </c>
    </row>
    <row r="74" spans="1:5">
      <c r="A74" s="19" t="s">
        <v>156</v>
      </c>
      <c r="B74" s="18">
        <v>5</v>
      </c>
      <c r="C74" s="18">
        <v>5</v>
      </c>
      <c r="D74" s="18">
        <v>5</v>
      </c>
      <c r="E74" s="18">
        <v>4</v>
      </c>
    </row>
    <row r="75" spans="1:5">
      <c r="A75" s="19" t="s">
        <v>157</v>
      </c>
      <c r="B75" s="18">
        <v>4</v>
      </c>
      <c r="C75" s="18">
        <v>4</v>
      </c>
      <c r="D75" s="18">
        <v>4</v>
      </c>
      <c r="E75" s="18">
        <v>3</v>
      </c>
    </row>
    <row r="76" spans="1:5">
      <c r="A76" s="19" t="s">
        <v>158</v>
      </c>
      <c r="B76" s="18">
        <v>4</v>
      </c>
      <c r="C76" s="18">
        <v>4</v>
      </c>
      <c r="D76" s="18">
        <v>3</v>
      </c>
      <c r="E76" s="18">
        <v>3</v>
      </c>
    </row>
    <row r="77" spans="1:5">
      <c r="A77" s="19" t="s">
        <v>145</v>
      </c>
      <c r="B77" s="18">
        <v>4</v>
      </c>
      <c r="C77" s="18">
        <v>4</v>
      </c>
      <c r="D77" s="18">
        <v>3</v>
      </c>
      <c r="E77" s="18">
        <v>3</v>
      </c>
    </row>
    <row r="78" spans="1:5">
      <c r="A78" s="19" t="s">
        <v>159</v>
      </c>
      <c r="B78" s="18">
        <v>6</v>
      </c>
      <c r="C78" s="18">
        <v>6</v>
      </c>
      <c r="D78" s="18">
        <v>6</v>
      </c>
      <c r="E78" s="18">
        <v>4</v>
      </c>
    </row>
    <row r="79" spans="1:5">
      <c r="A79" s="27" t="s">
        <v>350</v>
      </c>
      <c r="B79" s="27"/>
      <c r="C79" s="27"/>
      <c r="D79" s="27"/>
      <c r="E79" s="27"/>
    </row>
    <row r="80" spans="1:5">
      <c r="A80" s="27" t="s">
        <v>351</v>
      </c>
      <c r="B80" s="27"/>
      <c r="C80" s="27"/>
      <c r="D80" s="27"/>
      <c r="E80" s="27"/>
    </row>
    <row r="81" spans="1:5">
      <c r="A81" s="19" t="s">
        <v>367</v>
      </c>
      <c r="B81" s="27"/>
      <c r="C81" s="27"/>
      <c r="D81" s="27"/>
      <c r="E81" s="27"/>
    </row>
    <row r="82" spans="1:5">
      <c r="A82" s="27"/>
      <c r="B82" s="27"/>
      <c r="C82" s="27"/>
      <c r="D82" s="27"/>
      <c r="E82" s="27"/>
    </row>
    <row r="83" spans="1:5">
      <c r="A83" s="27"/>
      <c r="B83" s="27"/>
      <c r="C83" s="27"/>
      <c r="D83" s="27"/>
      <c r="E83" s="27"/>
    </row>
    <row r="84" spans="1:5">
      <c r="A84" s="28"/>
      <c r="B84" s="28"/>
      <c r="C84" s="28"/>
      <c r="D84" s="28"/>
      <c r="E84" s="28"/>
    </row>
    <row r="85" spans="1:5">
      <c r="A85" s="28"/>
      <c r="B85" s="28"/>
      <c r="C85" s="28"/>
      <c r="D85" s="28"/>
      <c r="E85" s="28"/>
    </row>
    <row r="86" spans="1:5">
      <c r="A86" s="28"/>
      <c r="B86" s="28"/>
      <c r="C86" s="28"/>
      <c r="D86" s="28"/>
      <c r="E86" s="28"/>
    </row>
    <row r="87" spans="1:5">
      <c r="A87" s="28"/>
      <c r="B87" s="28"/>
      <c r="C87" s="28"/>
      <c r="D87" s="28"/>
      <c r="E87" s="28"/>
    </row>
    <row r="88" spans="1:5">
      <c r="A88" s="27" t="s">
        <v>312</v>
      </c>
      <c r="B88" s="27" t="s">
        <v>148</v>
      </c>
      <c r="C88" s="27" t="s">
        <v>181</v>
      </c>
      <c r="D88" s="27" t="s">
        <v>182</v>
      </c>
      <c r="E88" s="27" t="s">
        <v>183</v>
      </c>
    </row>
    <row r="89" spans="1:5">
      <c r="A89" s="19" t="s">
        <v>151</v>
      </c>
      <c r="B89" s="27">
        <v>2155</v>
      </c>
      <c r="C89" s="27">
        <v>2162</v>
      </c>
      <c r="D89" s="27">
        <v>2186</v>
      </c>
      <c r="E89" s="27">
        <v>2155</v>
      </c>
    </row>
    <row r="90" spans="1:5">
      <c r="A90" s="19" t="s">
        <v>152</v>
      </c>
      <c r="B90" s="27">
        <v>1916</v>
      </c>
      <c r="C90" s="27">
        <v>1923</v>
      </c>
      <c r="D90" s="27">
        <v>1938</v>
      </c>
      <c r="E90" s="27">
        <v>1917</v>
      </c>
    </row>
    <row r="91" spans="1:5">
      <c r="A91" s="19" t="s">
        <v>153</v>
      </c>
      <c r="B91" s="27">
        <v>190</v>
      </c>
      <c r="C91" s="27">
        <v>198</v>
      </c>
      <c r="D91" s="27">
        <v>205</v>
      </c>
      <c r="E91" s="27">
        <v>183</v>
      </c>
    </row>
    <row r="92" spans="1:5">
      <c r="A92" s="19" t="s">
        <v>2</v>
      </c>
      <c r="B92" s="27">
        <v>125</v>
      </c>
      <c r="C92" s="27">
        <v>131</v>
      </c>
      <c r="D92" s="27">
        <v>148</v>
      </c>
      <c r="E92" s="27">
        <v>127</v>
      </c>
    </row>
    <row r="93" spans="1:5">
      <c r="A93" s="19" t="s">
        <v>308</v>
      </c>
      <c r="B93" s="27">
        <v>139</v>
      </c>
      <c r="C93" s="27">
        <v>143</v>
      </c>
      <c r="D93" s="27">
        <v>162</v>
      </c>
      <c r="E93" s="27">
        <v>144</v>
      </c>
    </row>
    <row r="94" spans="1:5">
      <c r="A94" s="19" t="s">
        <v>19</v>
      </c>
      <c r="B94" s="30">
        <v>122</v>
      </c>
      <c r="C94" s="27">
        <v>127</v>
      </c>
      <c r="D94" s="27">
        <v>146</v>
      </c>
      <c r="E94" s="27">
        <v>125</v>
      </c>
    </row>
    <row r="95" spans="1:5">
      <c r="A95" s="19" t="s">
        <v>154</v>
      </c>
      <c r="B95" s="30">
        <v>465</v>
      </c>
      <c r="C95" s="27">
        <v>472</v>
      </c>
      <c r="D95" s="27">
        <v>485</v>
      </c>
      <c r="E95" s="27">
        <v>459</v>
      </c>
    </row>
    <row r="96" spans="1:5">
      <c r="A96" s="19" t="s">
        <v>155</v>
      </c>
      <c r="B96" s="30">
        <v>360</v>
      </c>
      <c r="C96" s="27">
        <v>367</v>
      </c>
      <c r="D96" s="27">
        <v>396</v>
      </c>
      <c r="E96" s="27">
        <v>349</v>
      </c>
    </row>
    <row r="97" spans="1:5">
      <c r="A97" s="19" t="s">
        <v>156</v>
      </c>
      <c r="B97" s="30">
        <v>148</v>
      </c>
      <c r="C97" s="27">
        <v>152</v>
      </c>
      <c r="D97" s="27">
        <v>126</v>
      </c>
      <c r="E97" s="27">
        <v>146</v>
      </c>
    </row>
    <row r="98" spans="1:5">
      <c r="A98" s="19" t="s">
        <v>157</v>
      </c>
      <c r="B98" s="30">
        <v>473</v>
      </c>
      <c r="C98" s="27">
        <v>477</v>
      </c>
      <c r="D98" s="27">
        <v>489</v>
      </c>
      <c r="E98" s="27">
        <v>475</v>
      </c>
    </row>
    <row r="99" spans="1:5">
      <c r="A99" s="19" t="s">
        <v>158</v>
      </c>
      <c r="B99" s="30">
        <v>57</v>
      </c>
      <c r="C99" s="27">
        <v>57</v>
      </c>
      <c r="D99" s="27">
        <v>64</v>
      </c>
      <c r="E99" s="27">
        <v>60</v>
      </c>
    </row>
    <row r="100" spans="1:5">
      <c r="A100" s="19" t="s">
        <v>145</v>
      </c>
      <c r="B100" s="30">
        <v>71</v>
      </c>
      <c r="C100" s="27">
        <v>71</v>
      </c>
      <c r="D100" s="27">
        <v>77</v>
      </c>
      <c r="E100" s="27">
        <v>74</v>
      </c>
    </row>
    <row r="101" spans="1:5">
      <c r="A101" s="19" t="s">
        <v>159</v>
      </c>
      <c r="B101" s="30">
        <v>574</v>
      </c>
      <c r="C101" s="27">
        <v>578</v>
      </c>
      <c r="D101" s="27">
        <v>584</v>
      </c>
      <c r="E101" s="27">
        <v>571</v>
      </c>
    </row>
    <row r="102" spans="1:5">
      <c r="A102" s="27" t="s">
        <v>350</v>
      </c>
      <c r="B102" s="27">
        <v>141</v>
      </c>
      <c r="C102" s="27">
        <v>144</v>
      </c>
      <c r="D102" s="27">
        <v>125</v>
      </c>
      <c r="E102" s="27">
        <v>108</v>
      </c>
    </row>
    <row r="103" spans="1:5">
      <c r="A103" s="27" t="s">
        <v>351</v>
      </c>
      <c r="B103" s="27">
        <v>103</v>
      </c>
      <c r="C103" s="27">
        <v>107</v>
      </c>
      <c r="D103" s="27">
        <v>96</v>
      </c>
      <c r="E103" s="27">
        <v>77</v>
      </c>
    </row>
    <row r="104" spans="1:5">
      <c r="A104" s="19" t="s">
        <v>367</v>
      </c>
      <c r="B104" s="27">
        <v>1495</v>
      </c>
      <c r="C104" s="27">
        <v>1509</v>
      </c>
      <c r="D104" s="27">
        <v>1564</v>
      </c>
      <c r="E104" s="27">
        <v>1524</v>
      </c>
    </row>
    <row r="105" spans="1:5">
      <c r="A105" s="27"/>
      <c r="B105" s="27"/>
      <c r="C105" s="27"/>
      <c r="D105" s="27"/>
      <c r="E105" s="27"/>
    </row>
    <row r="106" spans="1:5">
      <c r="A106" s="27"/>
      <c r="B106" s="27"/>
      <c r="C106" s="27"/>
      <c r="D106" s="27"/>
      <c r="E106" s="27"/>
    </row>
    <row r="107" spans="1:5">
      <c r="A107" s="28"/>
      <c r="B107" s="28"/>
      <c r="C107" s="28"/>
      <c r="D107" s="28"/>
      <c r="E107" s="28"/>
    </row>
    <row r="108" spans="1:5">
      <c r="A108" s="28"/>
      <c r="B108" s="28"/>
      <c r="C108" s="28"/>
      <c r="D108" s="28"/>
      <c r="E108" s="28"/>
    </row>
    <row r="109" spans="1:5">
      <c r="A109" s="28"/>
      <c r="B109" s="28"/>
      <c r="C109" s="28"/>
      <c r="D109" s="28"/>
      <c r="E109" s="28"/>
    </row>
    <row r="110" spans="1:5">
      <c r="A110" s="28"/>
      <c r="B110" s="28"/>
      <c r="C110" s="28"/>
      <c r="D110" s="28"/>
      <c r="E110" s="28"/>
    </row>
    <row r="111" spans="1:5">
      <c r="A111" s="28"/>
      <c r="B111" s="28"/>
      <c r="C111" s="28"/>
      <c r="D111" s="28"/>
      <c r="E111" s="28"/>
    </row>
    <row r="112" spans="1:5">
      <c r="A112" s="27" t="s">
        <v>313</v>
      </c>
      <c r="B112" s="27" t="s">
        <v>148</v>
      </c>
      <c r="C112" s="27" t="s">
        <v>181</v>
      </c>
      <c r="D112" s="27" t="s">
        <v>182</v>
      </c>
      <c r="E112" s="27" t="s">
        <v>183</v>
      </c>
    </row>
    <row r="113" spans="1:5">
      <c r="A113" s="27" t="s">
        <v>314</v>
      </c>
      <c r="B113" s="27">
        <v>477</v>
      </c>
      <c r="C113" s="27">
        <v>478</v>
      </c>
      <c r="D113" s="27">
        <v>478</v>
      </c>
      <c r="E113" s="27">
        <v>476</v>
      </c>
    </row>
    <row r="114" spans="1:5">
      <c r="A114" s="27" t="s">
        <v>315</v>
      </c>
      <c r="B114" s="27">
        <v>1498</v>
      </c>
      <c r="C114" s="27">
        <v>1490</v>
      </c>
      <c r="D114" s="27">
        <v>1490</v>
      </c>
      <c r="E114" s="27">
        <v>1489</v>
      </c>
    </row>
    <row r="115" spans="1:5">
      <c r="A115" s="27" t="s">
        <v>318</v>
      </c>
      <c r="B115" s="27">
        <v>22</v>
      </c>
      <c r="C115" s="27">
        <v>23</v>
      </c>
      <c r="D115" s="27">
        <v>23</v>
      </c>
      <c r="E115" s="27">
        <v>21</v>
      </c>
    </row>
    <row r="116" spans="1:5">
      <c r="A116" s="27" t="s">
        <v>316</v>
      </c>
      <c r="B116" s="27">
        <v>313</v>
      </c>
      <c r="C116" s="27">
        <v>313</v>
      </c>
      <c r="D116" s="27">
        <v>312</v>
      </c>
      <c r="E116" s="27">
        <v>308</v>
      </c>
    </row>
    <row r="117" spans="1:5">
      <c r="A117" s="29" t="s">
        <v>352</v>
      </c>
      <c r="B117" s="29">
        <v>37</v>
      </c>
      <c r="C117" s="29">
        <v>38</v>
      </c>
      <c r="D117" s="29">
        <v>37</v>
      </c>
      <c r="E117" s="29">
        <v>35</v>
      </c>
    </row>
    <row r="118" spans="1:5">
      <c r="A118" s="29"/>
      <c r="B118" s="29"/>
      <c r="C118" s="29"/>
      <c r="D118" s="29"/>
      <c r="E118" s="29"/>
    </row>
    <row r="119" spans="1:5">
      <c r="A119" s="29"/>
      <c r="B119" s="29"/>
      <c r="C119" s="29"/>
      <c r="D119" s="29"/>
      <c r="E119" s="29"/>
    </row>
    <row r="120" spans="1:5">
      <c r="A120" s="29"/>
      <c r="B120" s="29"/>
      <c r="C120" s="29"/>
      <c r="D120" s="29"/>
      <c r="E120" s="29"/>
    </row>
    <row r="121" spans="1:5">
      <c r="A121" s="29"/>
      <c r="B121" s="29"/>
      <c r="C121" s="29"/>
      <c r="D121" s="29"/>
      <c r="E121" s="29"/>
    </row>
    <row r="122" spans="1:5">
      <c r="A122" s="29"/>
      <c r="B122" s="29"/>
      <c r="C122" s="29"/>
      <c r="D122" s="29"/>
      <c r="E122" s="29"/>
    </row>
    <row r="123" spans="1:5">
      <c r="A123" s="29"/>
      <c r="B123" s="29"/>
      <c r="C123" s="29"/>
      <c r="D123" s="29"/>
      <c r="E123" s="29"/>
    </row>
    <row r="124" spans="1:5">
      <c r="A124" s="29"/>
      <c r="B124" s="29"/>
      <c r="C124" s="29"/>
      <c r="D124" s="29"/>
      <c r="E124" s="29"/>
    </row>
    <row r="125" spans="1:5">
      <c r="A125" s="29"/>
      <c r="B125" s="29"/>
      <c r="C125" s="29"/>
      <c r="D125" s="29"/>
      <c r="E125" s="29"/>
    </row>
    <row r="126" spans="1:5">
      <c r="A126" s="29"/>
      <c r="B126" s="29"/>
      <c r="C126" s="29"/>
      <c r="D126" s="29"/>
      <c r="E126" s="29"/>
    </row>
    <row r="127" spans="1:5">
      <c r="A127" s="29"/>
      <c r="B127" s="29"/>
      <c r="C127" s="29"/>
      <c r="D127" s="29"/>
      <c r="E127" s="29"/>
    </row>
    <row r="128" spans="1:5">
      <c r="A128" s="29"/>
      <c r="B128" s="29"/>
      <c r="C128" s="29"/>
      <c r="D128" s="29"/>
      <c r="E128" s="29"/>
    </row>
    <row r="129" spans="1:5">
      <c r="A129" s="29"/>
      <c r="B129" s="29"/>
      <c r="C129" s="29"/>
      <c r="D129" s="29"/>
      <c r="E129" s="29"/>
    </row>
    <row r="130" spans="1:5">
      <c r="A130" s="29"/>
      <c r="B130" s="29"/>
      <c r="C130" s="29"/>
      <c r="D130" s="29"/>
      <c r="E130" s="29"/>
    </row>
    <row r="131" spans="1:5">
      <c r="A131" s="28"/>
      <c r="B131" s="28"/>
      <c r="C131" s="28"/>
      <c r="D131" s="28"/>
      <c r="E131" s="28"/>
    </row>
    <row r="132" spans="1:5">
      <c r="A132" s="28"/>
      <c r="B132" s="28"/>
      <c r="C132" s="28"/>
      <c r="D132" s="28"/>
      <c r="E132" s="28"/>
    </row>
    <row r="133" spans="1:5">
      <c r="A133" s="28"/>
      <c r="B133" s="28"/>
      <c r="C133" s="28"/>
      <c r="D133" s="28"/>
      <c r="E133" s="28"/>
    </row>
    <row r="134" spans="1:5">
      <c r="A134" s="28"/>
      <c r="B134" s="28"/>
      <c r="C134" s="28"/>
      <c r="D134" s="28"/>
      <c r="E134" s="28"/>
    </row>
    <row r="135" spans="1:5">
      <c r="A135" s="27" t="s">
        <v>317</v>
      </c>
      <c r="B135" s="27" t="s">
        <v>148</v>
      </c>
      <c r="C135" s="27" t="s">
        <v>181</v>
      </c>
      <c r="D135" s="27" t="s">
        <v>182</v>
      </c>
      <c r="E135" s="27" t="s">
        <v>183</v>
      </c>
    </row>
    <row r="136" spans="1:5">
      <c r="A136" s="19" t="s">
        <v>151</v>
      </c>
      <c r="B136" s="27">
        <v>1</v>
      </c>
      <c r="C136" s="27">
        <v>5</v>
      </c>
      <c r="D136" s="27">
        <v>1</v>
      </c>
      <c r="E136" s="27">
        <v>0</v>
      </c>
    </row>
    <row r="137" spans="1:5">
      <c r="A137" s="19" t="s">
        <v>152</v>
      </c>
      <c r="B137" s="27">
        <v>2</v>
      </c>
      <c r="C137" s="27">
        <v>1</v>
      </c>
      <c r="D137" s="27">
        <v>1</v>
      </c>
      <c r="E137" s="27">
        <v>1</v>
      </c>
    </row>
    <row r="138" spans="1:5">
      <c r="A138" s="19" t="s">
        <v>153</v>
      </c>
      <c r="B138" s="27">
        <v>6</v>
      </c>
      <c r="C138" s="27">
        <v>0</v>
      </c>
      <c r="D138" s="27">
        <v>0</v>
      </c>
      <c r="E138" s="27">
        <v>0</v>
      </c>
    </row>
    <row r="139" spans="1:5">
      <c r="A139" s="19" t="s">
        <v>2</v>
      </c>
      <c r="B139" s="27">
        <v>0</v>
      </c>
      <c r="C139" s="27">
        <v>0</v>
      </c>
      <c r="D139" s="27">
        <v>0</v>
      </c>
      <c r="E139" s="27">
        <v>0</v>
      </c>
    </row>
    <row r="140" spans="1:5">
      <c r="A140" s="19" t="s">
        <v>308</v>
      </c>
      <c r="B140" s="27">
        <v>0</v>
      </c>
      <c r="C140" s="27">
        <v>0</v>
      </c>
      <c r="D140" s="27">
        <v>0</v>
      </c>
      <c r="E140" s="27">
        <v>0</v>
      </c>
    </row>
    <row r="141" spans="1:5">
      <c r="A141" s="19" t="s">
        <v>19</v>
      </c>
      <c r="B141" s="27">
        <v>0</v>
      </c>
      <c r="C141" s="27">
        <v>0</v>
      </c>
      <c r="D141" s="27">
        <v>0</v>
      </c>
      <c r="E141" s="27">
        <v>0</v>
      </c>
    </row>
    <row r="142" spans="1:5">
      <c r="A142" s="19" t="s">
        <v>154</v>
      </c>
      <c r="B142" s="27">
        <v>0</v>
      </c>
      <c r="C142" s="27">
        <v>0</v>
      </c>
      <c r="D142" s="27">
        <v>0</v>
      </c>
      <c r="E142" s="27">
        <v>0</v>
      </c>
    </row>
    <row r="143" spans="1:5">
      <c r="A143" s="19" t="s">
        <v>155</v>
      </c>
      <c r="B143" s="27">
        <v>2</v>
      </c>
      <c r="C143" s="27">
        <v>2</v>
      </c>
      <c r="D143" s="27">
        <v>1</v>
      </c>
      <c r="E143" s="27">
        <v>2</v>
      </c>
    </row>
    <row r="144" spans="1:5">
      <c r="A144" s="19" t="s">
        <v>156</v>
      </c>
      <c r="B144" s="27">
        <v>0</v>
      </c>
      <c r="C144" s="27">
        <v>0</v>
      </c>
      <c r="D144" s="27">
        <v>0</v>
      </c>
      <c r="E144" s="27">
        <v>0</v>
      </c>
    </row>
    <row r="145" spans="1:5">
      <c r="A145" s="19" t="s">
        <v>157</v>
      </c>
      <c r="B145" s="27">
        <v>0</v>
      </c>
      <c r="C145" s="27">
        <v>0</v>
      </c>
      <c r="D145" s="27">
        <v>0</v>
      </c>
      <c r="E145" s="27">
        <v>0</v>
      </c>
    </row>
    <row r="146" spans="1:5">
      <c r="A146" s="19" t="s">
        <v>158</v>
      </c>
      <c r="B146" s="27">
        <v>0</v>
      </c>
      <c r="C146" s="27">
        <v>0</v>
      </c>
      <c r="D146" s="27">
        <v>0</v>
      </c>
      <c r="E146" s="27">
        <v>0</v>
      </c>
    </row>
    <row r="147" spans="1:5">
      <c r="A147" s="19" t="s">
        <v>145</v>
      </c>
      <c r="B147" s="27">
        <v>0</v>
      </c>
      <c r="C147" s="27">
        <v>0</v>
      </c>
      <c r="D147" s="27">
        <v>0</v>
      </c>
      <c r="E147" s="27">
        <v>0</v>
      </c>
    </row>
    <row r="148" spans="1:5">
      <c r="A148" s="19" t="s">
        <v>159</v>
      </c>
      <c r="B148" s="27">
        <v>1</v>
      </c>
      <c r="C148" s="27">
        <v>1</v>
      </c>
      <c r="D148" s="27">
        <v>0</v>
      </c>
      <c r="E148" s="27">
        <v>1</v>
      </c>
    </row>
    <row r="149" spans="1:5">
      <c r="A149" s="19" t="s">
        <v>350</v>
      </c>
      <c r="B149" s="27">
        <v>0</v>
      </c>
      <c r="C149" s="27">
        <v>0</v>
      </c>
      <c r="D149" s="27">
        <v>0</v>
      </c>
      <c r="E149" s="27">
        <v>0</v>
      </c>
    </row>
    <row r="150" spans="1:5">
      <c r="A150" s="19" t="s">
        <v>351</v>
      </c>
      <c r="B150" s="27">
        <v>0</v>
      </c>
      <c r="C150" s="27">
        <v>0</v>
      </c>
      <c r="D150" s="27">
        <v>0</v>
      </c>
      <c r="E150" s="27">
        <v>0</v>
      </c>
    </row>
    <row r="151" spans="1:5">
      <c r="A151" s="19" t="s">
        <v>367</v>
      </c>
      <c r="B151" s="27">
        <v>0</v>
      </c>
      <c r="C151" s="27">
        <v>0</v>
      </c>
      <c r="D151" s="27">
        <v>0</v>
      </c>
      <c r="E151" s="27">
        <v>0</v>
      </c>
    </row>
    <row r="152" spans="1:5">
      <c r="A152" s="27"/>
      <c r="B152" s="27"/>
      <c r="C152" s="27"/>
      <c r="D152" s="27"/>
      <c r="E152" s="27"/>
    </row>
    <row r="153" spans="1:5">
      <c r="A153" s="27"/>
      <c r="B153" s="27"/>
      <c r="C153" s="27"/>
      <c r="D153" s="27"/>
      <c r="E153" s="27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45.33203125" customWidth="1"/>
    <col min="2" max="2" width="13" customWidth="1"/>
    <col min="3" max="3" width="12.1640625" customWidth="1"/>
    <col min="4" max="4" width="12.5" customWidth="1"/>
    <col min="5" max="5" width="16.83203125" customWidth="1"/>
    <col min="6" max="6" width="11.83203125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9</v>
      </c>
    </row>
    <row r="4" spans="1:14" ht="18">
      <c r="E4" s="32" t="s">
        <v>13</v>
      </c>
      <c r="F4" s="32"/>
      <c r="G4" s="32"/>
    </row>
    <row r="6" spans="1:14" ht="17">
      <c r="A6" s="31" t="s">
        <v>160</v>
      </c>
      <c r="B6" s="31"/>
      <c r="C6" s="31"/>
      <c r="D6" s="31"/>
      <c r="E6" s="31"/>
      <c r="F6" s="31"/>
    </row>
    <row r="7" spans="1:14">
      <c r="A7" s="2" t="s">
        <v>0</v>
      </c>
      <c r="B7" s="2" t="s">
        <v>10</v>
      </c>
      <c r="C7" s="2" t="s">
        <v>1</v>
      </c>
      <c r="D7" s="1" t="s">
        <v>3</v>
      </c>
      <c r="E7" s="2" t="s">
        <v>4</v>
      </c>
      <c r="F7" s="2" t="s">
        <v>6</v>
      </c>
      <c r="J7" s="2" t="s">
        <v>5</v>
      </c>
      <c r="K7" s="2">
        <v>478</v>
      </c>
      <c r="M7" s="2" t="s">
        <v>78</v>
      </c>
      <c r="N7" s="2">
        <v>3</v>
      </c>
    </row>
    <row r="8" spans="1:14">
      <c r="A8" s="6" t="s">
        <v>87</v>
      </c>
      <c r="B8" s="7">
        <v>3</v>
      </c>
      <c r="C8" s="7">
        <f>(B8/B12)</f>
        <v>0.15789473684210525</v>
      </c>
      <c r="D8" s="7">
        <f>(C8-1/K7)</f>
        <v>0.15580268663290023</v>
      </c>
      <c r="E8" s="7">
        <f>POWER((C8-1/K7),2)</f>
        <v>2.4274477162029708E-2</v>
      </c>
      <c r="F8" s="5"/>
    </row>
    <row r="9" spans="1:14">
      <c r="A9" s="6" t="s">
        <v>88</v>
      </c>
      <c r="B9" s="7">
        <v>0</v>
      </c>
      <c r="C9" s="7">
        <f>(B9/B12)</f>
        <v>0</v>
      </c>
      <c r="D9" s="7">
        <f>(C9-1/K7)</f>
        <v>-2.0920502092050207E-3</v>
      </c>
      <c r="E9" s="7">
        <f>POWER((C9-1/K7),2)</f>
        <v>4.3766740778347711E-6</v>
      </c>
      <c r="F9" s="5"/>
    </row>
    <row r="10" spans="1:14">
      <c r="A10" s="6" t="s">
        <v>89</v>
      </c>
      <c r="B10" s="7">
        <v>16</v>
      </c>
      <c r="C10" s="7">
        <f>(B10/B12)</f>
        <v>0.84210526315789469</v>
      </c>
      <c r="D10" s="7">
        <f>(C10-1/K7)</f>
        <v>0.84001321294868969</v>
      </c>
      <c r="E10" s="7">
        <f>POWER((C10-1/K7),2)</f>
        <v>0.70562219792838066</v>
      </c>
      <c r="F10" s="5"/>
    </row>
    <row r="11" spans="1:14">
      <c r="A11" s="6" t="s">
        <v>77</v>
      </c>
      <c r="B11" s="7">
        <v>0</v>
      </c>
      <c r="C11" s="3">
        <v>0</v>
      </c>
      <c r="D11" s="7">
        <f>PRODUCT(((C11-1/K7)), K12)</f>
        <v>-0.99372384937238489</v>
      </c>
      <c r="E11" s="7">
        <f>PRODUCT((POWER((C11-1/K7),2)), K12)</f>
        <v>2.0789201869715161E-3</v>
      </c>
      <c r="F11" s="5"/>
    </row>
    <row r="12" spans="1:14">
      <c r="A12" s="1" t="s">
        <v>2</v>
      </c>
      <c r="B12" s="2">
        <f>SUM(B8:B11)</f>
        <v>19</v>
      </c>
      <c r="C12" s="1"/>
      <c r="D12" s="1"/>
      <c r="E12" s="2">
        <f>SUM(E8:E11)</f>
        <v>0.7319799719514597</v>
      </c>
      <c r="F12" s="2">
        <f>(1-(PRODUCT(K7,E12))/(K7-1))</f>
        <v>0.26648547884109486</v>
      </c>
      <c r="J12" s="2" t="s">
        <v>79</v>
      </c>
      <c r="K12" s="2">
        <f>(K7-N7)</f>
        <v>475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477</v>
      </c>
      <c r="M15" s="2" t="s">
        <v>78</v>
      </c>
      <c r="N15" s="2">
        <v>3</v>
      </c>
    </row>
    <row r="16" spans="1:14">
      <c r="A16" s="6" t="s">
        <v>87</v>
      </c>
      <c r="B16" s="7">
        <v>0</v>
      </c>
      <c r="C16" s="7">
        <f>(B16/B20)</f>
        <v>0</v>
      </c>
      <c r="D16" s="7">
        <f>(C16-1/K15)</f>
        <v>-2.0964360587002098E-3</v>
      </c>
      <c r="E16" s="7">
        <f>POWER((C16-1/K15),2)</f>
        <v>4.3950441482184692E-6</v>
      </c>
      <c r="F16" s="5"/>
    </row>
    <row r="17" spans="1:14">
      <c r="A17" s="6" t="s">
        <v>88</v>
      </c>
      <c r="B17" s="7">
        <v>0</v>
      </c>
      <c r="C17" s="7">
        <f>(B17/B20)</f>
        <v>0</v>
      </c>
      <c r="D17" s="7">
        <f>(C17-1/K15)</f>
        <v>-2.0964360587002098E-3</v>
      </c>
      <c r="E17" s="7">
        <f>POWER((C17-1/K15),2)</f>
        <v>4.3950441482184692E-6</v>
      </c>
      <c r="F17" s="5"/>
    </row>
    <row r="18" spans="1:14">
      <c r="A18" s="6" t="s">
        <v>89</v>
      </c>
      <c r="B18" s="7">
        <v>14</v>
      </c>
      <c r="C18" s="7">
        <f>(B18/B20)</f>
        <v>1</v>
      </c>
      <c r="D18" s="7">
        <f>(C18-1/K15)</f>
        <v>0.99790356394129975</v>
      </c>
      <c r="E18" s="7">
        <f>POWER((C18-1/K15),2)</f>
        <v>0.99581152292674768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K20)</f>
        <v>-0.99371069182389937</v>
      </c>
      <c r="E19" s="7">
        <f>PRODUCT((POWER((C19-1/K15),2)), K20)</f>
        <v>2.0832509262555545E-3</v>
      </c>
      <c r="F19" s="5"/>
    </row>
    <row r="20" spans="1:14">
      <c r="A20" s="1" t="s">
        <v>2</v>
      </c>
      <c r="B20" s="2">
        <f>SUM(B16:B19)</f>
        <v>14</v>
      </c>
      <c r="C20" s="1"/>
      <c r="D20" s="1"/>
      <c r="E20" s="2">
        <f>SUM(E16:E19)</f>
        <v>0.99790356394129975</v>
      </c>
      <c r="F20" s="2">
        <f>(1-(PRODUCT(K15,E20))/(K15-1))</f>
        <v>0</v>
      </c>
      <c r="J20" s="2" t="s">
        <v>79</v>
      </c>
      <c r="K20" s="2">
        <f>(K15-N15)</f>
        <v>474</v>
      </c>
    </row>
    <row r="22" spans="1:14" ht="17">
      <c r="A22" s="31" t="s">
        <v>161</v>
      </c>
      <c r="B22" s="31"/>
      <c r="C22" s="31"/>
      <c r="D22" s="31"/>
      <c r="E22" s="31"/>
      <c r="F22" s="31"/>
    </row>
    <row r="23" spans="1:14">
      <c r="A23" s="2" t="s">
        <v>0</v>
      </c>
      <c r="B23" s="2" t="s">
        <v>10</v>
      </c>
      <c r="C23" s="2" t="s">
        <v>1</v>
      </c>
      <c r="D23" s="1" t="s">
        <v>3</v>
      </c>
      <c r="E23" s="2" t="s">
        <v>4</v>
      </c>
      <c r="F23" s="2" t="s">
        <v>6</v>
      </c>
      <c r="J23" s="2" t="s">
        <v>5</v>
      </c>
      <c r="K23" s="2">
        <v>478</v>
      </c>
      <c r="M23" s="2" t="s">
        <v>78</v>
      </c>
      <c r="N23" s="2">
        <v>3</v>
      </c>
    </row>
    <row r="24" spans="1:14">
      <c r="A24" s="6" t="s">
        <v>166</v>
      </c>
      <c r="B24" s="7">
        <v>0</v>
      </c>
      <c r="C24" s="7">
        <f>(B24/B28)</f>
        <v>0</v>
      </c>
      <c r="D24" s="7">
        <f>(C24-1/K23)</f>
        <v>-2.0920502092050207E-3</v>
      </c>
      <c r="E24" s="7">
        <f>POWER((C24-1/K23),2)</f>
        <v>4.3766740778347711E-6</v>
      </c>
      <c r="F24" s="5"/>
    </row>
    <row r="25" spans="1:14">
      <c r="A25" s="6" t="s">
        <v>167</v>
      </c>
      <c r="B25" s="7">
        <v>0</v>
      </c>
      <c r="C25" s="7">
        <f>(B25/B28)</f>
        <v>0</v>
      </c>
      <c r="D25" s="7">
        <f>(C25-1/K23)</f>
        <v>-2.0920502092050207E-3</v>
      </c>
      <c r="E25" s="7">
        <f>POWER((C25-1/K23),2)</f>
        <v>4.3766740778347711E-6</v>
      </c>
      <c r="F25" s="5"/>
    </row>
    <row r="26" spans="1:14">
      <c r="A26" s="6" t="s">
        <v>168</v>
      </c>
      <c r="B26" s="7">
        <v>21</v>
      </c>
      <c r="C26" s="7">
        <f>(B26/B28)</f>
        <v>1</v>
      </c>
      <c r="D26" s="7">
        <f>(C26-1/K23)</f>
        <v>0.997907949790795</v>
      </c>
      <c r="E26" s="7">
        <f>POWER((C26-1/K23),2)</f>
        <v>0.99582027625566782</v>
      </c>
      <c r="F26" s="5"/>
    </row>
    <row r="27" spans="1:14">
      <c r="A27" s="6" t="s">
        <v>77</v>
      </c>
      <c r="B27" s="7">
        <v>0</v>
      </c>
      <c r="C27" s="3">
        <v>0</v>
      </c>
      <c r="D27" s="7">
        <f>PRODUCT(((C27-1/K23)), K28)</f>
        <v>-0.99372384937238489</v>
      </c>
      <c r="E27" s="7">
        <f>PRODUCT((POWER((C27-1/K23),2)), K28)</f>
        <v>2.0789201869715161E-3</v>
      </c>
      <c r="F27" s="5"/>
    </row>
    <row r="28" spans="1:14">
      <c r="A28" s="1" t="s">
        <v>2</v>
      </c>
      <c r="B28" s="2">
        <f>SUM(B24:B27)</f>
        <v>21</v>
      </c>
      <c r="C28" s="1"/>
      <c r="D28" s="1"/>
      <c r="E28" s="2">
        <f>SUM(E24:E27)</f>
        <v>0.997907949790795</v>
      </c>
      <c r="F28" s="2">
        <f>(1-(PRODUCT(K23,E28))/(K23-1))</f>
        <v>0</v>
      </c>
      <c r="J28" s="2" t="s">
        <v>79</v>
      </c>
      <c r="K28" s="2">
        <f>(K23-N23)</f>
        <v>475</v>
      </c>
    </row>
    <row r="30" spans="1:14" ht="17">
      <c r="A30" s="31" t="s">
        <v>162</v>
      </c>
      <c r="B30" s="31"/>
      <c r="C30" s="31"/>
      <c r="D30" s="31"/>
      <c r="E30" s="31"/>
      <c r="F30" s="31"/>
    </row>
    <row r="31" spans="1:14">
      <c r="A31" s="2" t="s">
        <v>0</v>
      </c>
      <c r="B31" s="2" t="s">
        <v>10</v>
      </c>
      <c r="C31" s="2" t="s">
        <v>1</v>
      </c>
      <c r="D31" s="1" t="s">
        <v>3</v>
      </c>
      <c r="E31" s="2" t="s">
        <v>4</v>
      </c>
      <c r="F31" s="2" t="s">
        <v>6</v>
      </c>
      <c r="J31" s="2" t="s">
        <v>5</v>
      </c>
      <c r="K31" s="2">
        <v>476</v>
      </c>
      <c r="M31" s="2" t="s">
        <v>78</v>
      </c>
      <c r="N31" s="2">
        <v>2</v>
      </c>
    </row>
    <row r="32" spans="1:14">
      <c r="A32" s="6" t="s">
        <v>166</v>
      </c>
      <c r="B32" s="7">
        <v>0</v>
      </c>
      <c r="C32" s="7">
        <f>(B32/B35)</f>
        <v>0</v>
      </c>
      <c r="D32" s="7">
        <f>(C32-1/K31)</f>
        <v>-2.1008403361344537E-3</v>
      </c>
      <c r="E32" s="7">
        <f>POWER((C32-1/K31),2)</f>
        <v>4.4135301179295247E-6</v>
      </c>
      <c r="F32" s="5"/>
    </row>
    <row r="33" spans="1:14">
      <c r="A33" s="6" t="s">
        <v>168</v>
      </c>
      <c r="B33" s="7">
        <v>18</v>
      </c>
      <c r="C33" s="7">
        <f>(B33/B35)</f>
        <v>1</v>
      </c>
      <c r="D33" s="7">
        <f>(C33-1/K31)</f>
        <v>0.99789915966386555</v>
      </c>
      <c r="E33" s="7">
        <f>POWER((C33-1/K31),2)</f>
        <v>0.99580273285784904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PRODUCT(((C34-1/K31)), K36)</f>
        <v>-0.995798319327731</v>
      </c>
      <c r="E34" s="7">
        <f>PRODUCT((POWER((C34-1/K31),2)), K36)</f>
        <v>2.0920132758985945E-3</v>
      </c>
      <c r="F34" s="5"/>
    </row>
    <row r="35" spans="1:14">
      <c r="A35" s="1" t="s">
        <v>2</v>
      </c>
      <c r="B35" s="2">
        <f>SUM(B32:B34)</f>
        <v>18</v>
      </c>
      <c r="C35" s="1"/>
      <c r="D35" s="1"/>
      <c r="E35" s="2">
        <f>SUM(E32:E34)</f>
        <v>0.99789915966386555</v>
      </c>
      <c r="F35" s="2">
        <f>(1-(PRODUCT(K31,E35))/(K31-1))</f>
        <v>0</v>
      </c>
    </row>
    <row r="36" spans="1:14">
      <c r="J36" s="2" t="s">
        <v>79</v>
      </c>
      <c r="K36" s="2">
        <f>(K31-N31)</f>
        <v>474</v>
      </c>
    </row>
    <row r="38" spans="1:14" ht="17">
      <c r="A38" s="31" t="s">
        <v>170</v>
      </c>
      <c r="B38" s="31"/>
      <c r="C38" s="31"/>
      <c r="D38" s="31"/>
      <c r="E38" s="31"/>
      <c r="F38" s="31"/>
    </row>
    <row r="39" spans="1:14">
      <c r="A39" s="2" t="s">
        <v>0</v>
      </c>
      <c r="B39" s="2" t="s">
        <v>14</v>
      </c>
      <c r="C39" s="2" t="s">
        <v>1</v>
      </c>
      <c r="D39" s="1" t="s">
        <v>3</v>
      </c>
      <c r="E39" s="2" t="s">
        <v>4</v>
      </c>
      <c r="F39" s="2" t="s">
        <v>6</v>
      </c>
      <c r="J39" s="2" t="s">
        <v>5</v>
      </c>
      <c r="K39" s="2">
        <v>478</v>
      </c>
      <c r="M39" s="2" t="s">
        <v>78</v>
      </c>
      <c r="N39" s="2">
        <v>3</v>
      </c>
    </row>
    <row r="40" spans="1:14">
      <c r="A40" s="6" t="s">
        <v>87</v>
      </c>
      <c r="B40" s="7">
        <v>242</v>
      </c>
      <c r="C40" s="7">
        <f>(B40/B44)</f>
        <v>0.98775510204081629</v>
      </c>
      <c r="D40" s="7">
        <f>(C40-1/K39)</f>
        <v>0.98566305183161129</v>
      </c>
      <c r="E40" s="7">
        <f>POWER((C40-1/K39),2)</f>
        <v>0.97153165174600564</v>
      </c>
      <c r="F40" s="5"/>
    </row>
    <row r="41" spans="1:14">
      <c r="A41" s="6" t="s">
        <v>88</v>
      </c>
      <c r="B41" s="7">
        <v>3</v>
      </c>
      <c r="C41" s="7">
        <f>(B41/B44)</f>
        <v>1.2244897959183673E-2</v>
      </c>
      <c r="D41" s="7">
        <f>(C41-1/K39)</f>
        <v>1.0152847749978652E-2</v>
      </c>
      <c r="E41" s="7">
        <f>POWER((C41-1/K39),2)</f>
        <v>1.0308031743424657E-4</v>
      </c>
      <c r="F41" s="5"/>
    </row>
    <row r="42" spans="1:14">
      <c r="A42" s="6" t="s">
        <v>89</v>
      </c>
      <c r="B42" s="7">
        <v>0</v>
      </c>
      <c r="C42" s="7">
        <f>(B42/B44)</f>
        <v>0</v>
      </c>
      <c r="D42" s="7">
        <f>(C42-1/K39)</f>
        <v>-2.0920502092050207E-3</v>
      </c>
      <c r="E42" s="7">
        <f>POWER((C42-1/K39),2)</f>
        <v>4.3766740778347711E-6</v>
      </c>
      <c r="F42" s="5"/>
    </row>
    <row r="43" spans="1:14">
      <c r="A43" s="6" t="s">
        <v>77</v>
      </c>
      <c r="B43" s="7">
        <v>0</v>
      </c>
      <c r="C43" s="3">
        <v>0</v>
      </c>
      <c r="D43" s="7">
        <f>PRODUCT(((C43-1/K39)), K44)</f>
        <v>-0.99372384937238489</v>
      </c>
      <c r="E43" s="7">
        <f>PRODUCT((POWER((C43-1/K39),2)), K44)</f>
        <v>2.0789201869715161E-3</v>
      </c>
      <c r="F43" s="5"/>
    </row>
    <row r="44" spans="1:14">
      <c r="A44" s="1" t="s">
        <v>2</v>
      </c>
      <c r="B44" s="2">
        <f>SUM(B40:B43)</f>
        <v>245</v>
      </c>
      <c r="C44" s="1"/>
      <c r="D44" s="1"/>
      <c r="E44" s="2">
        <f>SUM(E40:E43)</f>
        <v>0.97371802892448922</v>
      </c>
      <c r="F44" s="2">
        <f>(1-(PRODUCT(K39,E44))/(K39-1))</f>
        <v>2.4240633488667007E-2</v>
      </c>
      <c r="J44" s="2" t="s">
        <v>79</v>
      </c>
      <c r="K44" s="2">
        <f>(K39-N39)</f>
        <v>475</v>
      </c>
    </row>
    <row r="46" spans="1:14" ht="17">
      <c r="A46" s="31" t="s">
        <v>90</v>
      </c>
      <c r="B46" s="31"/>
      <c r="C46" s="31"/>
      <c r="D46" s="31"/>
      <c r="E46" s="31"/>
      <c r="F46" s="31"/>
    </row>
    <row r="47" spans="1:14">
      <c r="A47" s="2" t="s">
        <v>0</v>
      </c>
      <c r="B47" s="2" t="s">
        <v>14</v>
      </c>
      <c r="C47" s="2" t="s">
        <v>1</v>
      </c>
      <c r="D47" s="1" t="s">
        <v>3</v>
      </c>
      <c r="E47" s="2" t="s">
        <v>4</v>
      </c>
      <c r="F47" s="2" t="s">
        <v>6</v>
      </c>
      <c r="J47" s="2" t="s">
        <v>5</v>
      </c>
      <c r="K47" s="2">
        <v>477</v>
      </c>
      <c r="M47" s="2" t="s">
        <v>78</v>
      </c>
      <c r="N47" s="2">
        <v>3</v>
      </c>
    </row>
    <row r="48" spans="1:14">
      <c r="A48" s="6" t="s">
        <v>87</v>
      </c>
      <c r="B48" s="7">
        <v>239</v>
      </c>
      <c r="C48" s="7">
        <f>(B48/B52)</f>
        <v>0.98760330578512401</v>
      </c>
      <c r="D48" s="7">
        <f>(C48-1/K47)</f>
        <v>0.98550686972642376</v>
      </c>
      <c r="E48" s="7">
        <f>POWER((C48-1/K47),2)</f>
        <v>0.97122379027797434</v>
      </c>
      <c r="F48" s="5"/>
    </row>
    <row r="49" spans="1:14">
      <c r="A49" s="6" t="s">
        <v>88</v>
      </c>
      <c r="B49" s="7">
        <v>3</v>
      </c>
      <c r="C49" s="7">
        <f>(B49/B52)</f>
        <v>1.2396694214876033E-2</v>
      </c>
      <c r="D49" s="7">
        <f>(C49-1/K47)</f>
        <v>1.0300258156175824E-2</v>
      </c>
      <c r="E49" s="7">
        <f>POWER((C49-1/K47),2)</f>
        <v>1.0609531808386657E-4</v>
      </c>
      <c r="F49" s="5"/>
    </row>
    <row r="50" spans="1:14">
      <c r="A50" s="6" t="s">
        <v>89</v>
      </c>
      <c r="B50" s="7">
        <v>0</v>
      </c>
      <c r="C50" s="7">
        <f>(B50/B52)</f>
        <v>0</v>
      </c>
      <c r="D50" s="7">
        <f>(C50-1/K47)</f>
        <v>-2.0964360587002098E-3</v>
      </c>
      <c r="E50" s="7">
        <f>POWER((C50-1/K47),2)</f>
        <v>4.3950441482184692E-6</v>
      </c>
      <c r="F50" s="5"/>
    </row>
    <row r="51" spans="1:14">
      <c r="A51" s="6" t="s">
        <v>77</v>
      </c>
      <c r="B51" s="7">
        <v>0</v>
      </c>
      <c r="C51" s="3">
        <v>0</v>
      </c>
      <c r="D51" s="7">
        <f>PRODUCT(((C51-1/K47)), K52)</f>
        <v>-0.99371069182389937</v>
      </c>
      <c r="E51" s="7">
        <f>PRODUCT((POWER((C51-1/K47),2)), K52)</f>
        <v>2.0832509262555545E-3</v>
      </c>
      <c r="F51" s="5"/>
    </row>
    <row r="52" spans="1:14">
      <c r="A52" s="1" t="s">
        <v>2</v>
      </c>
      <c r="B52" s="2">
        <f>SUM(B48:B51)</f>
        <v>242</v>
      </c>
      <c r="C52" s="1"/>
      <c r="D52" s="1"/>
      <c r="E52" s="2">
        <f>SUM(E48:E51)</f>
        <v>0.97341753156646205</v>
      </c>
      <c r="F52" s="2">
        <f>(1-(PRODUCT(K47,E52))/(K47-1))</f>
        <v>2.4537473619322681E-2</v>
      </c>
      <c r="J52" s="2" t="s">
        <v>79</v>
      </c>
      <c r="K52" s="2">
        <f>(K47-N47)</f>
        <v>474</v>
      </c>
    </row>
    <row r="54" spans="1:14" ht="17">
      <c r="A54" s="31" t="s">
        <v>172</v>
      </c>
      <c r="B54" s="31"/>
      <c r="C54" s="31"/>
      <c r="D54" s="31"/>
      <c r="E54" s="31"/>
      <c r="F54" s="31"/>
    </row>
    <row r="55" spans="1:14">
      <c r="A55" s="2" t="s">
        <v>0</v>
      </c>
      <c r="B55" s="2" t="s">
        <v>14</v>
      </c>
      <c r="C55" s="2" t="s">
        <v>1</v>
      </c>
      <c r="D55" s="1" t="s">
        <v>3</v>
      </c>
      <c r="E55" s="2" t="s">
        <v>4</v>
      </c>
      <c r="F55" s="2" t="s">
        <v>6</v>
      </c>
      <c r="J55" s="2" t="s">
        <v>5</v>
      </c>
      <c r="K55" s="2">
        <v>478</v>
      </c>
      <c r="M55" s="2" t="s">
        <v>78</v>
      </c>
      <c r="N55" s="2">
        <v>3</v>
      </c>
    </row>
    <row r="56" spans="1:14">
      <c r="A56" s="6" t="s">
        <v>166</v>
      </c>
      <c r="B56" s="7">
        <v>125</v>
      </c>
      <c r="C56" s="7">
        <f>(B56/B60)</f>
        <v>0.48638132295719844</v>
      </c>
      <c r="D56" s="7">
        <f>(C56-1/K55)</f>
        <v>0.48428927274799344</v>
      </c>
      <c r="E56" s="7">
        <f>POWER((C56-1/K55),2)</f>
        <v>0.23453609969878039</v>
      </c>
      <c r="F56" s="5"/>
    </row>
    <row r="57" spans="1:14">
      <c r="A57" s="6" t="s">
        <v>167</v>
      </c>
      <c r="B57" s="7">
        <v>132</v>
      </c>
      <c r="C57" s="7">
        <f>(B57/B60)</f>
        <v>0.51361867704280151</v>
      </c>
      <c r="D57" s="7">
        <f>(C57-1/K55)</f>
        <v>0.51152662683359651</v>
      </c>
      <c r="E57" s="7">
        <f>POWER((C57-1/K55),2)</f>
        <v>0.26165948995975752</v>
      </c>
      <c r="F57" s="5"/>
    </row>
    <row r="58" spans="1:14">
      <c r="A58" s="6" t="s">
        <v>168</v>
      </c>
      <c r="B58" s="7">
        <v>0</v>
      </c>
      <c r="C58" s="7">
        <f>(B58/B60)</f>
        <v>0</v>
      </c>
      <c r="D58" s="7">
        <f>(C58-1/K55)</f>
        <v>-2.0920502092050207E-3</v>
      </c>
      <c r="E58" s="7">
        <f>POWER((C58-1/K55),2)</f>
        <v>4.3766740778347711E-6</v>
      </c>
      <c r="F58" s="5"/>
    </row>
    <row r="59" spans="1:14">
      <c r="A59" s="6" t="s">
        <v>77</v>
      </c>
      <c r="B59" s="7">
        <v>0</v>
      </c>
      <c r="C59" s="3">
        <v>0</v>
      </c>
      <c r="D59" s="7">
        <f>PRODUCT(((C59-1/K55)), K60)</f>
        <v>-0.99372384937238489</v>
      </c>
      <c r="E59" s="7">
        <f>PRODUCT((POWER((C59-1/K55),2)), K60)</f>
        <v>2.0789201869715161E-3</v>
      </c>
      <c r="F59" s="5"/>
    </row>
    <row r="60" spans="1:14">
      <c r="A60" s="1" t="s">
        <v>2</v>
      </c>
      <c r="B60" s="2">
        <f>SUM(B56:B59)</f>
        <v>257</v>
      </c>
      <c r="C60" s="1"/>
      <c r="D60" s="1"/>
      <c r="E60" s="2">
        <f>SUM(E56:E59)</f>
        <v>0.49827888651958729</v>
      </c>
      <c r="F60" s="2">
        <f>(1-(PRODUCT(K55,E60))/(K55-1))</f>
        <v>0.50067650365542404</v>
      </c>
      <c r="J60" s="2" t="s">
        <v>79</v>
      </c>
      <c r="K60" s="2">
        <f>(K55-N55)</f>
        <v>475</v>
      </c>
    </row>
    <row r="62" spans="1:14" ht="17">
      <c r="A62" s="31" t="s">
        <v>174</v>
      </c>
      <c r="B62" s="31"/>
      <c r="C62" s="31"/>
      <c r="D62" s="31"/>
      <c r="E62" s="31"/>
      <c r="F62" s="31"/>
    </row>
    <row r="63" spans="1:14">
      <c r="A63" s="2" t="s">
        <v>0</v>
      </c>
      <c r="B63" s="2" t="s">
        <v>14</v>
      </c>
      <c r="C63" s="2" t="s">
        <v>1</v>
      </c>
      <c r="D63" s="1" t="s">
        <v>3</v>
      </c>
      <c r="E63" s="2" t="s">
        <v>4</v>
      </c>
      <c r="F63" s="2" t="s">
        <v>6</v>
      </c>
      <c r="J63" s="2" t="s">
        <v>5</v>
      </c>
      <c r="K63" s="2">
        <v>476</v>
      </c>
      <c r="M63" s="2" t="s">
        <v>78</v>
      </c>
      <c r="N63" s="2">
        <v>2</v>
      </c>
    </row>
    <row r="64" spans="1:14">
      <c r="A64" s="6" t="s">
        <v>166</v>
      </c>
      <c r="B64" s="7">
        <v>239</v>
      </c>
      <c r="C64" s="7">
        <f>(B64/B67)</f>
        <v>1</v>
      </c>
      <c r="D64" s="7">
        <f>(C64-1/K63)</f>
        <v>0.99789915966386555</v>
      </c>
      <c r="E64" s="7">
        <f>POWER((C64-1/K63),2)</f>
        <v>0.99580273285784904</v>
      </c>
      <c r="F64" s="5"/>
    </row>
    <row r="65" spans="1:15">
      <c r="A65" s="6" t="s">
        <v>168</v>
      </c>
      <c r="B65" s="7">
        <v>0</v>
      </c>
      <c r="C65" s="7">
        <f>(B65/B67)</f>
        <v>0</v>
      </c>
      <c r="D65" s="7">
        <f>(C65-1/K63)</f>
        <v>-2.1008403361344537E-3</v>
      </c>
      <c r="E65" s="7">
        <f>POWER((C65-1/K63),2)</f>
        <v>4.4135301179295247E-6</v>
      </c>
      <c r="F65" s="5"/>
    </row>
    <row r="66" spans="1:15">
      <c r="A66" s="6" t="s">
        <v>77</v>
      </c>
      <c r="B66" s="7">
        <v>0</v>
      </c>
      <c r="C66" s="3">
        <v>0</v>
      </c>
      <c r="D66" s="7">
        <f>PRODUCT(((C66-1/K63)), K68)</f>
        <v>-0.995798319327731</v>
      </c>
      <c r="E66" s="7">
        <f>PRODUCT((POWER((C66-1/K63),2)), K68)</f>
        <v>2.0920132758985945E-3</v>
      </c>
      <c r="F66" s="5"/>
    </row>
    <row r="67" spans="1:15">
      <c r="A67" s="1" t="s">
        <v>2</v>
      </c>
      <c r="B67" s="2">
        <f>SUM(B64:B66)</f>
        <v>239</v>
      </c>
      <c r="C67" s="1"/>
      <c r="D67" s="1"/>
      <c r="E67" s="2">
        <f>SUM(E64:E66)</f>
        <v>0.99789915966386555</v>
      </c>
      <c r="F67" s="2">
        <f>(1-(PRODUCT(K63,E67))/(K63-1))</f>
        <v>0</v>
      </c>
    </row>
    <row r="68" spans="1:15">
      <c r="J68" s="2" t="s">
        <v>79</v>
      </c>
      <c r="K68" s="2">
        <f>(K63-N63)</f>
        <v>474</v>
      </c>
    </row>
    <row r="71" spans="1:15" ht="17">
      <c r="A71" s="31" t="s">
        <v>176</v>
      </c>
      <c r="B71" s="31"/>
      <c r="C71" s="31"/>
      <c r="D71" s="31"/>
      <c r="E71" s="31"/>
      <c r="F71" s="31"/>
    </row>
    <row r="72" spans="1:15">
      <c r="A72" s="2" t="s">
        <v>0</v>
      </c>
      <c r="B72" s="2" t="s">
        <v>30</v>
      </c>
      <c r="C72" s="2" t="s">
        <v>33</v>
      </c>
      <c r="D72" s="2" t="s">
        <v>8</v>
      </c>
      <c r="E72" s="2" t="s">
        <v>24</v>
      </c>
      <c r="F72" s="2" t="s">
        <v>25</v>
      </c>
      <c r="G72" s="1" t="s">
        <v>26</v>
      </c>
      <c r="H72" s="2" t="s">
        <v>34</v>
      </c>
      <c r="I72" s="2" t="s">
        <v>35</v>
      </c>
      <c r="J72" s="1" t="s">
        <v>36</v>
      </c>
      <c r="K72" s="2" t="s">
        <v>18</v>
      </c>
      <c r="N72" s="2" t="s">
        <v>7</v>
      </c>
      <c r="O72" s="2">
        <v>2</v>
      </c>
    </row>
    <row r="73" spans="1:15">
      <c r="A73" t="s">
        <v>87</v>
      </c>
      <c r="B73" s="11">
        <v>3</v>
      </c>
      <c r="C73" s="3">
        <v>242</v>
      </c>
      <c r="D73" s="7">
        <f>SUM(B73:C73)</f>
        <v>245</v>
      </c>
      <c r="E73" s="7">
        <f>(B73/D73)</f>
        <v>1.2244897959183673E-2</v>
      </c>
      <c r="F73" s="7">
        <f>(E73-1/O72)</f>
        <v>-0.48775510204081635</v>
      </c>
      <c r="G73" s="7">
        <f>POWER((E73-1/O72),2)</f>
        <v>0.23790503956684717</v>
      </c>
      <c r="H73" s="7">
        <f>(C73/D73)</f>
        <v>0.98775510204081629</v>
      </c>
      <c r="I73" s="7">
        <f>(H73-1/O72)</f>
        <v>0.48775510204081629</v>
      </c>
      <c r="J73" s="7">
        <f>POWER((H73-1/O72),2)</f>
        <v>0.23790503956684711</v>
      </c>
      <c r="K73" s="7">
        <f>(1-(PRODUCT(O72,(G73+J73)))/(O72-1))</f>
        <v>4.837984173261145E-2</v>
      </c>
    </row>
    <row r="74" spans="1:15">
      <c r="A74" t="s">
        <v>88</v>
      </c>
      <c r="B74" s="11">
        <v>0</v>
      </c>
      <c r="C74" s="3">
        <v>3</v>
      </c>
      <c r="D74" s="7">
        <f>SUM(B74:C74)</f>
        <v>3</v>
      </c>
      <c r="E74" s="7">
        <f>(B74/D74)</f>
        <v>0</v>
      </c>
      <c r="F74" s="7">
        <f>(E74-1/O72)</f>
        <v>-0.5</v>
      </c>
      <c r="G74" s="7">
        <f>POWER((E74-1/O72),2)</f>
        <v>0.25</v>
      </c>
      <c r="H74" s="7">
        <f>(C74/D74)</f>
        <v>1</v>
      </c>
      <c r="I74" s="7">
        <f>(H74-1/O72)</f>
        <v>0.5</v>
      </c>
      <c r="J74" s="7">
        <f>POWER((H74-1/O72),2)</f>
        <v>0.25</v>
      </c>
      <c r="K74" s="7">
        <f>(1-(PRODUCT(O72,(G74+J74)))/(O72-1))</f>
        <v>0</v>
      </c>
    </row>
    <row r="75" spans="1:15">
      <c r="A75" t="s">
        <v>89</v>
      </c>
      <c r="B75" s="11">
        <v>18</v>
      </c>
      <c r="C75" s="3">
        <v>0</v>
      </c>
      <c r="D75" s="7">
        <f>SUM(B75:C75)</f>
        <v>18</v>
      </c>
      <c r="E75" s="7">
        <f>(B75/D75)</f>
        <v>1</v>
      </c>
      <c r="F75" s="7">
        <f>(E75-1/O72)</f>
        <v>0.5</v>
      </c>
      <c r="G75" s="7">
        <f>POWER((E75-1/O72),2)</f>
        <v>0.25</v>
      </c>
      <c r="H75" s="7">
        <f>(C75/D75)</f>
        <v>0</v>
      </c>
      <c r="I75" s="7">
        <f>(H75-1/O72)</f>
        <v>-0.5</v>
      </c>
      <c r="J75" s="7">
        <f>POWER((H75-1/O72),2)</f>
        <v>0.25</v>
      </c>
      <c r="K75" s="7">
        <f>(1-(PRODUCT(O72,(G75+J75)))/(O72-1))</f>
        <v>0</v>
      </c>
    </row>
    <row r="76" spans="1:15">
      <c r="A76" s="1" t="s">
        <v>2</v>
      </c>
      <c r="B76" s="2">
        <f>SUM(B73:B75)</f>
        <v>21</v>
      </c>
      <c r="C76" s="2">
        <f>SUM(C73:C75)</f>
        <v>245</v>
      </c>
      <c r="D76" s="2">
        <f>SUM(D73:D75)</f>
        <v>266</v>
      </c>
      <c r="E76" s="1"/>
      <c r="F76" s="1"/>
      <c r="G76" s="2"/>
      <c r="H76" s="1"/>
      <c r="I76" s="1"/>
      <c r="J76" s="2"/>
      <c r="K76" s="2">
        <f>SUM(K73:K75)/O76</f>
        <v>1.6126613910870485E-2</v>
      </c>
      <c r="N76" s="2" t="s">
        <v>32</v>
      </c>
      <c r="O76" s="2">
        <v>3</v>
      </c>
    </row>
    <row r="78" spans="1:15" ht="17">
      <c r="A78" s="31" t="s">
        <v>91</v>
      </c>
      <c r="B78" s="31"/>
      <c r="C78" s="31"/>
      <c r="D78" s="31"/>
      <c r="E78" s="31"/>
      <c r="F78" s="31"/>
    </row>
    <row r="79" spans="1:15">
      <c r="A79" s="2" t="s">
        <v>0</v>
      </c>
      <c r="B79" s="2" t="s">
        <v>30</v>
      </c>
      <c r="C79" s="2" t="s">
        <v>33</v>
      </c>
      <c r="D79" s="2" t="s">
        <v>8</v>
      </c>
      <c r="E79" s="2" t="s">
        <v>24</v>
      </c>
      <c r="F79" s="2" t="s">
        <v>25</v>
      </c>
      <c r="G79" s="1" t="s">
        <v>26</v>
      </c>
      <c r="H79" s="2" t="s">
        <v>34</v>
      </c>
      <c r="I79" s="2" t="s">
        <v>35</v>
      </c>
      <c r="J79" s="1" t="s">
        <v>36</v>
      </c>
      <c r="K79" s="2" t="s">
        <v>18</v>
      </c>
      <c r="N79" s="2" t="s">
        <v>7</v>
      </c>
      <c r="O79" s="2">
        <v>2</v>
      </c>
    </row>
    <row r="80" spans="1:15">
      <c r="A80" t="s">
        <v>87</v>
      </c>
      <c r="B80" s="11">
        <v>0</v>
      </c>
      <c r="C80" s="3">
        <v>239</v>
      </c>
      <c r="D80" s="7">
        <f>SUM(B80:C80)</f>
        <v>239</v>
      </c>
      <c r="E80" s="7">
        <f>(B80/D80)</f>
        <v>0</v>
      </c>
      <c r="F80" s="7">
        <f>(E80-1/O79)</f>
        <v>-0.5</v>
      </c>
      <c r="G80" s="7">
        <f>POWER((E80-1/O79),2)</f>
        <v>0.25</v>
      </c>
      <c r="H80" s="7">
        <f>(C80/D80)</f>
        <v>1</v>
      </c>
      <c r="I80" s="7">
        <f>(H80-1/O79)</f>
        <v>0.5</v>
      </c>
      <c r="J80" s="7">
        <f>POWER((H80-1/O79),2)</f>
        <v>0.25</v>
      </c>
      <c r="K80" s="7">
        <f>(1-(PRODUCT(O79,(G80+J80)))/(O79-1))</f>
        <v>0</v>
      </c>
    </row>
    <row r="81" spans="1:15">
      <c r="A81" t="s">
        <v>88</v>
      </c>
      <c r="B81" s="11">
        <v>0</v>
      </c>
      <c r="C81" s="3">
        <v>3</v>
      </c>
      <c r="D81" s="7">
        <f>SUM(B81:C81)</f>
        <v>3</v>
      </c>
      <c r="E81" s="7">
        <f>(B81/D81)</f>
        <v>0</v>
      </c>
      <c r="F81" s="7">
        <f>(E81-1/O79)</f>
        <v>-0.5</v>
      </c>
      <c r="G81" s="7">
        <f>POWER((E81-1/O79),2)</f>
        <v>0.25</v>
      </c>
      <c r="H81" s="7">
        <f>(C81/D81)</f>
        <v>1</v>
      </c>
      <c r="I81" s="7">
        <f>(H81-1/O79)</f>
        <v>0.5</v>
      </c>
      <c r="J81" s="7">
        <f>POWER((H81-1/O79),2)</f>
        <v>0.25</v>
      </c>
      <c r="K81" s="7">
        <f>(1-(PRODUCT(O79,(G81+J81)))/(O79-1))</f>
        <v>0</v>
      </c>
    </row>
    <row r="82" spans="1:15">
      <c r="A82" t="s">
        <v>89</v>
      </c>
      <c r="B82" s="11">
        <v>14</v>
      </c>
      <c r="C82" s="3">
        <v>0</v>
      </c>
      <c r="D82" s="7">
        <f>SUM(B82:C82)</f>
        <v>14</v>
      </c>
      <c r="E82" s="7">
        <f>(B82/D82)</f>
        <v>1</v>
      </c>
      <c r="F82" s="7">
        <f>(E82-1/O79)</f>
        <v>0.5</v>
      </c>
      <c r="G82" s="7">
        <f>POWER((E82-1/O79),2)</f>
        <v>0.25</v>
      </c>
      <c r="H82" s="7">
        <f>(C82/D82)</f>
        <v>0</v>
      </c>
      <c r="I82" s="7">
        <f>(H82-1/O79)</f>
        <v>-0.5</v>
      </c>
      <c r="J82" s="7">
        <f>POWER((H82-1/O79),2)</f>
        <v>0.25</v>
      </c>
      <c r="K82" s="7">
        <f>(1-(PRODUCT(O79,(G82+J82)))/(O79-1))</f>
        <v>0</v>
      </c>
    </row>
    <row r="83" spans="1:15">
      <c r="A83" s="1" t="s">
        <v>2</v>
      </c>
      <c r="B83" s="2">
        <f>SUM(B80:B82)</f>
        <v>14</v>
      </c>
      <c r="C83" s="2">
        <f>SUM(C80:C82)</f>
        <v>242</v>
      </c>
      <c r="D83" s="2">
        <f>SUM(D80:D82)</f>
        <v>256</v>
      </c>
      <c r="E83" s="1"/>
      <c r="F83" s="1"/>
      <c r="G83" s="2"/>
      <c r="H83" s="1"/>
      <c r="I83" s="1"/>
      <c r="J83" s="2"/>
      <c r="K83" s="2">
        <f>SUM(K80:K82)/O83</f>
        <v>0</v>
      </c>
      <c r="N83" s="2" t="s">
        <v>32</v>
      </c>
      <c r="O83" s="2">
        <v>3</v>
      </c>
    </row>
    <row r="85" spans="1:15" ht="17">
      <c r="A85" s="31" t="s">
        <v>178</v>
      </c>
      <c r="B85" s="31"/>
      <c r="C85" s="31"/>
      <c r="D85" s="31"/>
      <c r="E85" s="31"/>
      <c r="F85" s="31"/>
    </row>
    <row r="86" spans="1:15">
      <c r="A86" s="2" t="s">
        <v>0</v>
      </c>
      <c r="B86" s="2" t="s">
        <v>30</v>
      </c>
      <c r="C86" s="2" t="s">
        <v>33</v>
      </c>
      <c r="D86" s="2" t="s">
        <v>8</v>
      </c>
      <c r="E86" s="2" t="s">
        <v>24</v>
      </c>
      <c r="F86" s="2" t="s">
        <v>25</v>
      </c>
      <c r="G86" s="1" t="s">
        <v>26</v>
      </c>
      <c r="H86" s="2" t="s">
        <v>34</v>
      </c>
      <c r="I86" s="2" t="s">
        <v>35</v>
      </c>
      <c r="J86" s="1" t="s">
        <v>36</v>
      </c>
      <c r="K86" s="2" t="s">
        <v>18</v>
      </c>
      <c r="N86" s="2" t="s">
        <v>7</v>
      </c>
      <c r="O86" s="2">
        <v>2</v>
      </c>
    </row>
    <row r="87" spans="1:15">
      <c r="A87" t="s">
        <v>166</v>
      </c>
      <c r="B87" s="11">
        <v>0</v>
      </c>
      <c r="C87" s="3">
        <v>125</v>
      </c>
      <c r="D87" s="7">
        <f>SUM(B87:C87)</f>
        <v>125</v>
      </c>
      <c r="E87" s="7">
        <f>(B87/D87)</f>
        <v>0</v>
      </c>
      <c r="F87" s="7">
        <f>(E87-1/O86)</f>
        <v>-0.5</v>
      </c>
      <c r="G87" s="7">
        <f>POWER((E87-1/O86),2)</f>
        <v>0.25</v>
      </c>
      <c r="H87" s="7">
        <f>(C87/D87)</f>
        <v>1</v>
      </c>
      <c r="I87" s="7">
        <f>(H87-1/O86)</f>
        <v>0.5</v>
      </c>
      <c r="J87" s="7">
        <f>POWER((H87-1/O86),2)</f>
        <v>0.25</v>
      </c>
      <c r="K87" s="7">
        <f>(1-(PRODUCT(O86,(G87+J87)))/(O86-1))</f>
        <v>0</v>
      </c>
    </row>
    <row r="88" spans="1:15">
      <c r="A88" t="s">
        <v>167</v>
      </c>
      <c r="B88" s="11">
        <v>0</v>
      </c>
      <c r="C88" s="3">
        <v>132</v>
      </c>
      <c r="D88" s="7">
        <f>SUM(B88:C88)</f>
        <v>132</v>
      </c>
      <c r="E88" s="7">
        <f>(B88/D88)</f>
        <v>0</v>
      </c>
      <c r="F88" s="7">
        <f>(E88-1/O86)</f>
        <v>-0.5</v>
      </c>
      <c r="G88" s="7">
        <f>POWER((E88-1/O86),2)</f>
        <v>0.25</v>
      </c>
      <c r="H88" s="7">
        <f>(C88/D88)</f>
        <v>1</v>
      </c>
      <c r="I88" s="7">
        <f>(H88-1/O86)</f>
        <v>0.5</v>
      </c>
      <c r="J88" s="7">
        <f>POWER((H88-1/O86),2)</f>
        <v>0.25</v>
      </c>
      <c r="K88" s="7">
        <f>(1-(PRODUCT(O86,(G88+J88)))/(O86-1))</f>
        <v>0</v>
      </c>
    </row>
    <row r="89" spans="1:15">
      <c r="A89" t="s">
        <v>168</v>
      </c>
      <c r="B89" s="11">
        <v>21</v>
      </c>
      <c r="C89" s="3">
        <v>0</v>
      </c>
      <c r="D89" s="7">
        <f>SUM(B89:C89)</f>
        <v>21</v>
      </c>
      <c r="E89" s="7">
        <f>(B89/D89)</f>
        <v>1</v>
      </c>
      <c r="F89" s="7">
        <f>(E89-1/O86)</f>
        <v>0.5</v>
      </c>
      <c r="G89" s="7">
        <f>POWER((E89-1/O86),2)</f>
        <v>0.25</v>
      </c>
      <c r="H89" s="7">
        <f>(C89/D89)</f>
        <v>0</v>
      </c>
      <c r="I89" s="7">
        <f>(H89-1/O86)</f>
        <v>-0.5</v>
      </c>
      <c r="J89" s="7">
        <f>POWER((H89-1/O86),2)</f>
        <v>0.25</v>
      </c>
      <c r="K89" s="7">
        <f>(1-(PRODUCT(O86,(G89+J89)))/(O86-1))</f>
        <v>0</v>
      </c>
    </row>
    <row r="90" spans="1:15">
      <c r="A90" s="1" t="s">
        <v>2</v>
      </c>
      <c r="B90" s="2">
        <f>SUM(B87:B89)</f>
        <v>21</v>
      </c>
      <c r="C90" s="2">
        <f>SUM(C87:C89)</f>
        <v>257</v>
      </c>
      <c r="D90" s="2">
        <f>SUM(D87:D89)</f>
        <v>278</v>
      </c>
      <c r="E90" s="1"/>
      <c r="F90" s="1"/>
      <c r="G90" s="2"/>
      <c r="H90" s="1"/>
      <c r="I90" s="1"/>
      <c r="J90" s="2"/>
      <c r="K90" s="2">
        <f>SUM(K87:K89)/O90</f>
        <v>0</v>
      </c>
      <c r="N90" s="2" t="s">
        <v>32</v>
      </c>
      <c r="O90" s="2">
        <v>3</v>
      </c>
    </row>
    <row r="92" spans="1:15" ht="17">
      <c r="A92" s="31" t="s">
        <v>180</v>
      </c>
      <c r="B92" s="31"/>
      <c r="C92" s="31"/>
      <c r="D92" s="31"/>
      <c r="E92" s="31"/>
      <c r="F92" s="31"/>
    </row>
    <row r="93" spans="1:15">
      <c r="A93" s="2" t="s">
        <v>0</v>
      </c>
      <c r="B93" s="2" t="s">
        <v>30</v>
      </c>
      <c r="C93" s="2" t="s">
        <v>33</v>
      </c>
      <c r="D93" s="2" t="s">
        <v>8</v>
      </c>
      <c r="E93" s="2" t="s">
        <v>24</v>
      </c>
      <c r="F93" s="2" t="s">
        <v>25</v>
      </c>
      <c r="G93" s="1" t="s">
        <v>26</v>
      </c>
      <c r="H93" s="2" t="s">
        <v>34</v>
      </c>
      <c r="I93" s="2" t="s">
        <v>35</v>
      </c>
      <c r="J93" s="1" t="s">
        <v>36</v>
      </c>
      <c r="K93" s="2" t="s">
        <v>18</v>
      </c>
      <c r="N93" s="2" t="s">
        <v>7</v>
      </c>
      <c r="O93" s="2">
        <v>2</v>
      </c>
    </row>
    <row r="94" spans="1:15">
      <c r="A94" t="s">
        <v>166</v>
      </c>
      <c r="B94" s="11">
        <v>0</v>
      </c>
      <c r="C94" s="3">
        <v>239</v>
      </c>
      <c r="D94" s="7">
        <f>SUM(B94:C94)</f>
        <v>239</v>
      </c>
      <c r="E94" s="7">
        <f>(B94/D94)</f>
        <v>0</v>
      </c>
      <c r="F94" s="7">
        <f>(E94-1/O93)</f>
        <v>-0.5</v>
      </c>
      <c r="G94" s="7">
        <f>POWER((E94-1/O93),2)</f>
        <v>0.25</v>
      </c>
      <c r="H94" s="7">
        <f>(C94/D94)</f>
        <v>1</v>
      </c>
      <c r="I94" s="7">
        <f>(H94-1/O93)</f>
        <v>0.5</v>
      </c>
      <c r="J94" s="7">
        <f>POWER((H94-1/O93),2)</f>
        <v>0.25</v>
      </c>
      <c r="K94" s="7">
        <f>(1-(PRODUCT(O93,(G94+J94)))/(O93-1))</f>
        <v>0</v>
      </c>
    </row>
    <row r="95" spans="1:15">
      <c r="A95" t="s">
        <v>168</v>
      </c>
      <c r="B95" s="11">
        <v>18</v>
      </c>
      <c r="C95" s="3">
        <v>0</v>
      </c>
      <c r="D95" s="7">
        <f>SUM(B95:C95)</f>
        <v>18</v>
      </c>
      <c r="E95" s="7">
        <f>(B95/D95)</f>
        <v>1</v>
      </c>
      <c r="F95" s="7">
        <f>(E95-1/O93)</f>
        <v>0.5</v>
      </c>
      <c r="G95" s="7">
        <f>POWER((E95-1/O93),2)</f>
        <v>0.25</v>
      </c>
      <c r="H95" s="7">
        <f>(C95/D95)</f>
        <v>0</v>
      </c>
      <c r="I95" s="7">
        <f>(H95-1/O93)</f>
        <v>-0.5</v>
      </c>
      <c r="J95" s="7">
        <f>POWER((H95-1/O93),2)</f>
        <v>0.25</v>
      </c>
      <c r="K95" s="7">
        <f>(1-(PRODUCT(O93,(G95+J95)))/(O93-1))</f>
        <v>0</v>
      </c>
    </row>
    <row r="96" spans="1:15">
      <c r="A96" s="1" t="s">
        <v>2</v>
      </c>
      <c r="B96" s="2">
        <f>SUM(B94:B95)</f>
        <v>18</v>
      </c>
      <c r="C96" s="2">
        <f>SUM(C94:C95)</f>
        <v>239</v>
      </c>
      <c r="D96" s="2">
        <f>SUM(D94:D95)</f>
        <v>257</v>
      </c>
      <c r="E96" s="1"/>
      <c r="F96" s="1"/>
      <c r="G96" s="2"/>
      <c r="H96" s="1"/>
      <c r="I96" s="1"/>
      <c r="J96" s="2"/>
      <c r="K96" s="2">
        <f>SUM(K94:K95)/O97</f>
        <v>0</v>
      </c>
    </row>
    <row r="97" spans="14:15">
      <c r="N97" s="2" t="s">
        <v>32</v>
      </c>
      <c r="O97" s="2">
        <v>2</v>
      </c>
    </row>
  </sheetData>
  <mergeCells count="13">
    <mergeCell ref="A54:F54"/>
    <mergeCell ref="A92:F92"/>
    <mergeCell ref="A71:F71"/>
    <mergeCell ref="E4:G4"/>
    <mergeCell ref="A30:F30"/>
    <mergeCell ref="A62:F62"/>
    <mergeCell ref="A78:F78"/>
    <mergeCell ref="A85:F85"/>
    <mergeCell ref="A6:F6"/>
    <mergeCell ref="A14:F14"/>
    <mergeCell ref="A22:F22"/>
    <mergeCell ref="A38:F38"/>
    <mergeCell ref="A46:F46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46.6640625" customWidth="1"/>
    <col min="2" max="2" width="16.5" customWidth="1"/>
    <col min="3" max="3" width="15.33203125" customWidth="1"/>
    <col min="4" max="4" width="13.1640625" customWidth="1"/>
    <col min="5" max="5" width="14.6640625" customWidth="1"/>
    <col min="6" max="6" width="13.33203125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15</v>
      </c>
    </row>
    <row r="4" spans="1:14" ht="18">
      <c r="E4" s="32" t="s">
        <v>16</v>
      </c>
      <c r="F4" s="32"/>
      <c r="G4" s="32"/>
    </row>
    <row r="5" spans="1:14" ht="18">
      <c r="E5" s="14"/>
      <c r="F5" s="14"/>
      <c r="G5" s="14"/>
    </row>
    <row r="6" spans="1:14" ht="17">
      <c r="A6" s="31" t="s">
        <v>184</v>
      </c>
      <c r="B6" s="31"/>
      <c r="C6" s="31"/>
      <c r="D6" s="31"/>
      <c r="E6" s="31"/>
      <c r="F6" s="31"/>
    </row>
    <row r="7" spans="1:14">
      <c r="A7" s="2" t="s">
        <v>0</v>
      </c>
      <c r="B7" s="2" t="s">
        <v>10</v>
      </c>
      <c r="C7" s="2" t="s">
        <v>1</v>
      </c>
      <c r="D7" s="2" t="s">
        <v>3</v>
      </c>
      <c r="E7" s="2" t="s">
        <v>4</v>
      </c>
      <c r="F7" s="2" t="s">
        <v>6</v>
      </c>
      <c r="J7" s="2" t="s">
        <v>5</v>
      </c>
      <c r="K7" s="2">
        <v>1490</v>
      </c>
      <c r="M7" s="2" t="s">
        <v>78</v>
      </c>
      <c r="N7" s="2">
        <v>3</v>
      </c>
    </row>
    <row r="8" spans="1:14">
      <c r="A8" s="6" t="s">
        <v>185</v>
      </c>
      <c r="B8" s="7">
        <v>4</v>
      </c>
      <c r="C8" s="7">
        <f>(B8/B12)</f>
        <v>0.13333333333333333</v>
      </c>
      <c r="D8" s="7">
        <f>(C8-1/K7)</f>
        <v>0.13266219239373603</v>
      </c>
      <c r="E8" s="7">
        <f>POWER((C8-1/K7),2)</f>
        <v>1.7599257290712635E-2</v>
      </c>
      <c r="F8" s="5"/>
    </row>
    <row r="9" spans="1:14">
      <c r="A9" s="6" t="s">
        <v>186</v>
      </c>
      <c r="B9" s="7">
        <v>0</v>
      </c>
      <c r="C9" s="7">
        <f>(B9/B12)</f>
        <v>0</v>
      </c>
      <c r="D9" s="7">
        <f>(C9-1/K7)</f>
        <v>-6.711409395973154E-4</v>
      </c>
      <c r="E9" s="7">
        <f>POWER((C9-1/K7),2)</f>
        <v>4.5043016080356733E-7</v>
      </c>
      <c r="F9" s="5"/>
    </row>
    <row r="10" spans="1:14">
      <c r="A10" s="6" t="s">
        <v>187</v>
      </c>
      <c r="B10" s="7">
        <v>26</v>
      </c>
      <c r="C10" s="7">
        <f>(B10/B12)</f>
        <v>0.8666666666666667</v>
      </c>
      <c r="D10" s="7">
        <f>(C10-1/K7)</f>
        <v>0.86599552572706939</v>
      </c>
      <c r="E10" s="7">
        <f>POWER((C10-1/K7),2)</f>
        <v>0.74994825057930325</v>
      </c>
      <c r="F10" s="5"/>
    </row>
    <row r="11" spans="1:14">
      <c r="A11" s="6" t="s">
        <v>77</v>
      </c>
      <c r="B11" s="7">
        <v>0</v>
      </c>
      <c r="C11" s="7">
        <f>(B11/B12)</f>
        <v>0</v>
      </c>
      <c r="D11" s="7">
        <f>PRODUCT(((C11-1/K7)), K12)</f>
        <v>-0.99798657718120798</v>
      </c>
      <c r="E11" s="7">
        <f>PRODUCT((POWER((C11-1/K7),2)), K12)</f>
        <v>6.6978964911490458E-4</v>
      </c>
      <c r="F11" s="5"/>
    </row>
    <row r="12" spans="1:14">
      <c r="A12" s="1" t="s">
        <v>2</v>
      </c>
      <c r="B12" s="2">
        <f>SUM(B8:B11)</f>
        <v>30</v>
      </c>
      <c r="C12" s="1"/>
      <c r="D12" s="1"/>
      <c r="E12" s="2">
        <f>SUM(E8:E11)</f>
        <v>0.76821774794929165</v>
      </c>
      <c r="F12" s="2">
        <f>(1-(PRODUCT(K7,E12))/(K7-1))</f>
        <v>0.23126632340870068</v>
      </c>
      <c r="J12" s="2" t="s">
        <v>79</v>
      </c>
      <c r="K12" s="2">
        <f>(K7-N7)</f>
        <v>1487</v>
      </c>
    </row>
    <row r="14" spans="1:14" ht="17">
      <c r="A14" s="31" t="s">
        <v>92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2" t="s">
        <v>3</v>
      </c>
      <c r="E15" s="2" t="s">
        <v>4</v>
      </c>
      <c r="F15" s="2" t="s">
        <v>6</v>
      </c>
      <c r="J15" s="2" t="s">
        <v>5</v>
      </c>
      <c r="K15" s="2">
        <v>1498</v>
      </c>
      <c r="M15" s="2" t="s">
        <v>78</v>
      </c>
      <c r="N15" s="2">
        <v>3</v>
      </c>
    </row>
    <row r="16" spans="1:14">
      <c r="A16" s="6" t="s">
        <v>93</v>
      </c>
      <c r="B16" s="7">
        <v>0</v>
      </c>
      <c r="C16" s="7">
        <f>(B16/B20)</f>
        <v>0</v>
      </c>
      <c r="D16" s="7">
        <f>(C16-1/K15)</f>
        <v>-6.6755674232309744E-4</v>
      </c>
      <c r="E16" s="7">
        <f>POWER((C16-1/K15),2)</f>
        <v>4.4563200422102633E-7</v>
      </c>
      <c r="F16" s="5"/>
    </row>
    <row r="17" spans="1:14">
      <c r="A17" s="6" t="s">
        <v>94</v>
      </c>
      <c r="B17" s="7">
        <v>0</v>
      </c>
      <c r="C17" s="7">
        <f>(B17/B20)</f>
        <v>0</v>
      </c>
      <c r="D17" s="7">
        <f>(C17-1/K15)</f>
        <v>-6.6755674232309744E-4</v>
      </c>
      <c r="E17" s="7">
        <f>POWER((C17-1/K15),2)</f>
        <v>4.4563200422102633E-7</v>
      </c>
      <c r="F17" s="5"/>
    </row>
    <row r="18" spans="1:14">
      <c r="A18" s="6" t="s">
        <v>95</v>
      </c>
      <c r="B18" s="7">
        <v>22</v>
      </c>
      <c r="C18" s="7">
        <f>(B18/B20)</f>
        <v>1</v>
      </c>
      <c r="D18" s="7">
        <f>(C18-1/K15)</f>
        <v>0.99933244325767689</v>
      </c>
      <c r="E18" s="7">
        <f>POWER((C18-1/K15),2)</f>
        <v>0.99866533214735798</v>
      </c>
      <c r="F18" s="5"/>
    </row>
    <row r="19" spans="1:14">
      <c r="A19" s="6" t="s">
        <v>77</v>
      </c>
      <c r="B19" s="7">
        <v>0</v>
      </c>
      <c r="C19" s="7">
        <f>(B19/B20)</f>
        <v>0</v>
      </c>
      <c r="D19" s="7">
        <f>PRODUCT(((C19-1/K15)), K20)</f>
        <v>-0.99799732977303068</v>
      </c>
      <c r="E19" s="7">
        <f>PRODUCT((POWER((C19-1/K15),2)), K20)</f>
        <v>6.662198463104344E-4</v>
      </c>
      <c r="F19" s="5"/>
    </row>
    <row r="20" spans="1:14">
      <c r="A20" s="1" t="s">
        <v>2</v>
      </c>
      <c r="B20" s="2">
        <f>SUM(B16:B19)</f>
        <v>22</v>
      </c>
      <c r="C20" s="1"/>
      <c r="D20" s="1"/>
      <c r="E20" s="2">
        <f>SUM(E16:E19)</f>
        <v>0.99933244325767689</v>
      </c>
      <c r="F20" s="2">
        <f>(1-(PRODUCT(K15,E20))/(K15-1))</f>
        <v>0</v>
      </c>
      <c r="J20" s="2" t="s">
        <v>79</v>
      </c>
      <c r="K20" s="2">
        <f>(K15-N15)</f>
        <v>1495</v>
      </c>
    </row>
    <row r="22" spans="1:14" ht="17">
      <c r="A22" s="31" t="s">
        <v>190</v>
      </c>
      <c r="B22" s="31"/>
      <c r="C22" s="31"/>
      <c r="D22" s="31"/>
      <c r="E22" s="31"/>
      <c r="F22" s="31"/>
    </row>
    <row r="23" spans="1:14">
      <c r="A23" s="2" t="s">
        <v>0</v>
      </c>
      <c r="B23" s="2" t="s">
        <v>10</v>
      </c>
      <c r="C23" s="2" t="s">
        <v>1</v>
      </c>
      <c r="D23" s="2" t="s">
        <v>3</v>
      </c>
      <c r="E23" s="2" t="s">
        <v>4</v>
      </c>
      <c r="F23" s="2" t="s">
        <v>6</v>
      </c>
      <c r="J23" s="2" t="s">
        <v>5</v>
      </c>
      <c r="K23" s="2">
        <v>1490</v>
      </c>
      <c r="M23" s="2" t="s">
        <v>78</v>
      </c>
      <c r="N23" s="2">
        <v>3</v>
      </c>
    </row>
    <row r="24" spans="1:14">
      <c r="A24" s="6" t="s">
        <v>185</v>
      </c>
      <c r="B24" s="7">
        <v>0</v>
      </c>
      <c r="C24" s="7">
        <f>(B24/B28)</f>
        <v>0</v>
      </c>
      <c r="D24" s="7">
        <f>(C24-1/K23)</f>
        <v>-6.711409395973154E-4</v>
      </c>
      <c r="E24" s="7">
        <f>POWER((C24-1/K23),2)</f>
        <v>4.5043016080356733E-7</v>
      </c>
      <c r="F24" s="5"/>
    </row>
    <row r="25" spans="1:14">
      <c r="A25" s="6" t="s">
        <v>191</v>
      </c>
      <c r="B25" s="7">
        <v>0</v>
      </c>
      <c r="C25" s="7">
        <f>(B25/B28)</f>
        <v>0</v>
      </c>
      <c r="D25" s="7">
        <f>(C25-1/K23)</f>
        <v>-6.711409395973154E-4</v>
      </c>
      <c r="E25" s="7">
        <f>POWER((C25-1/K23),2)</f>
        <v>4.5043016080356733E-7</v>
      </c>
      <c r="F25" s="5"/>
    </row>
    <row r="26" spans="1:14">
      <c r="A26" s="6" t="s">
        <v>187</v>
      </c>
      <c r="B26" s="7">
        <v>21</v>
      </c>
      <c r="C26" s="7">
        <f>(B26/B28)</f>
        <v>1</v>
      </c>
      <c r="D26" s="7">
        <f>(C26-1/K23)</f>
        <v>0.9993288590604027</v>
      </c>
      <c r="E26" s="7">
        <f>POWER((C26-1/K23),2)</f>
        <v>0.99865816855096623</v>
      </c>
      <c r="F26" s="5"/>
    </row>
    <row r="27" spans="1:14">
      <c r="A27" s="6" t="s">
        <v>77</v>
      </c>
      <c r="B27" s="7">
        <v>0</v>
      </c>
      <c r="C27" s="7">
        <f>(B27/B28)</f>
        <v>0</v>
      </c>
      <c r="D27" s="7">
        <f>PRODUCT(((C27-1/K23)), K28)</f>
        <v>-0.99798657718120798</v>
      </c>
      <c r="E27" s="7">
        <f>PRODUCT((POWER((C27-1/K23),2)), K28)</f>
        <v>6.6978964911490458E-4</v>
      </c>
      <c r="F27" s="5"/>
    </row>
    <row r="28" spans="1:14">
      <c r="A28" s="1" t="s">
        <v>2</v>
      </c>
      <c r="B28" s="2">
        <f>SUM(B24:B27)</f>
        <v>21</v>
      </c>
      <c r="C28" s="1"/>
      <c r="D28" s="1"/>
      <c r="E28" s="2">
        <f>SUM(E24:E27)</f>
        <v>0.9993288590604027</v>
      </c>
      <c r="F28" s="2">
        <f>(1-(PRODUCT(K23,E28))/(K23-1))</f>
        <v>0</v>
      </c>
      <c r="J28" s="2" t="s">
        <v>79</v>
      </c>
      <c r="K28" s="2">
        <f>(K23-N23)</f>
        <v>1487</v>
      </c>
    </row>
    <row r="31" spans="1:14" ht="17">
      <c r="A31" s="31" t="s">
        <v>162</v>
      </c>
      <c r="B31" s="31"/>
      <c r="C31" s="31"/>
      <c r="D31" s="31"/>
      <c r="E31" s="31"/>
      <c r="F31" s="31"/>
    </row>
    <row r="32" spans="1:14">
      <c r="A32" s="2" t="s">
        <v>0</v>
      </c>
      <c r="B32" s="2" t="s">
        <v>10</v>
      </c>
      <c r="C32" s="2" t="s">
        <v>1</v>
      </c>
      <c r="D32" s="2" t="s">
        <v>3</v>
      </c>
      <c r="E32" s="2" t="s">
        <v>4</v>
      </c>
      <c r="F32" s="2" t="s">
        <v>6</v>
      </c>
      <c r="J32" s="2" t="s">
        <v>5</v>
      </c>
      <c r="K32" s="2">
        <v>1489</v>
      </c>
      <c r="M32" s="2" t="s">
        <v>78</v>
      </c>
      <c r="N32" s="2">
        <v>2</v>
      </c>
    </row>
    <row r="33" spans="1:14">
      <c r="A33" s="6" t="s">
        <v>185</v>
      </c>
      <c r="B33" s="7">
        <v>0</v>
      </c>
      <c r="C33" s="7">
        <f>(B33/B36)</f>
        <v>0</v>
      </c>
      <c r="D33" s="7">
        <f>(C33-1/K32)</f>
        <v>-6.7159167226326397E-4</v>
      </c>
      <c r="E33" s="7">
        <f>POWER((C33-1/K32),2)</f>
        <v>4.5103537425336735E-7</v>
      </c>
      <c r="F33" s="5"/>
    </row>
    <row r="34" spans="1:14">
      <c r="A34" s="6" t="s">
        <v>187</v>
      </c>
      <c r="B34" s="7">
        <v>18</v>
      </c>
      <c r="C34" s="7">
        <f>(B34/B36)</f>
        <v>1</v>
      </c>
      <c r="D34" s="7">
        <f>(C34-1/K32)</f>
        <v>0.99932840832773673</v>
      </c>
      <c r="E34" s="7">
        <f>POWER((C34-1/K32),2)</f>
        <v>0.99865726769084773</v>
      </c>
      <c r="F34" s="5"/>
    </row>
    <row r="35" spans="1:14">
      <c r="A35" s="6" t="s">
        <v>77</v>
      </c>
      <c r="B35" s="7">
        <v>0</v>
      </c>
      <c r="C35" s="7">
        <f>(B35/B36)</f>
        <v>0</v>
      </c>
      <c r="D35" s="7">
        <f>PRODUCT(((C35-1/K32)), K37)</f>
        <v>-0.99865681665547357</v>
      </c>
      <c r="E35" s="7">
        <f>PRODUCT((POWER((C35-1/K32),2)), K37)</f>
        <v>6.706896015147572E-4</v>
      </c>
      <c r="F35" s="5"/>
    </row>
    <row r="36" spans="1:14">
      <c r="A36" s="1" t="s">
        <v>2</v>
      </c>
      <c r="B36" s="2">
        <f>SUM(B33:B35)</f>
        <v>18</v>
      </c>
      <c r="C36" s="1"/>
      <c r="D36" s="1"/>
      <c r="E36" s="2">
        <f>SUM(E33:E35)</f>
        <v>0.99932840832773673</v>
      </c>
      <c r="F36" s="2">
        <f>(1-(PRODUCT(K32,E36))/(K32-1))</f>
        <v>0</v>
      </c>
    </row>
    <row r="37" spans="1:14">
      <c r="J37" s="2" t="s">
        <v>79</v>
      </c>
      <c r="K37" s="2">
        <f>(K32-N32)</f>
        <v>1487</v>
      </c>
    </row>
    <row r="39" spans="1:14" ht="17">
      <c r="A39" s="31" t="s">
        <v>188</v>
      </c>
      <c r="B39" s="31"/>
      <c r="C39" s="31"/>
      <c r="D39" s="31"/>
      <c r="E39" s="31"/>
      <c r="F39" s="31"/>
    </row>
    <row r="40" spans="1:14">
      <c r="A40" s="2" t="s">
        <v>0</v>
      </c>
      <c r="B40" s="2" t="s">
        <v>17</v>
      </c>
      <c r="C40" s="2" t="s">
        <v>1</v>
      </c>
      <c r="D40" s="2" t="s">
        <v>3</v>
      </c>
      <c r="E40" s="2" t="s">
        <v>4</v>
      </c>
      <c r="F40" s="2" t="s">
        <v>6</v>
      </c>
      <c r="J40" s="2" t="s">
        <v>5</v>
      </c>
      <c r="K40" s="2">
        <v>1490</v>
      </c>
      <c r="M40" s="2" t="s">
        <v>78</v>
      </c>
      <c r="N40" s="2">
        <v>3</v>
      </c>
    </row>
    <row r="41" spans="1:14">
      <c r="A41" s="6" t="s">
        <v>185</v>
      </c>
      <c r="B41" s="7">
        <v>165</v>
      </c>
      <c r="C41" s="7">
        <f>(B41/B45)</f>
        <v>0.9821428571428571</v>
      </c>
      <c r="D41" s="7">
        <f>(C41-1/K40)</f>
        <v>0.98147171620325979</v>
      </c>
      <c r="E41" s="7">
        <f>POWER((C41-1/K40),2)</f>
        <v>0.96328672970697216</v>
      </c>
      <c r="F41" s="5"/>
    </row>
    <row r="42" spans="1:14">
      <c r="A42" s="6" t="s">
        <v>186</v>
      </c>
      <c r="B42" s="7">
        <v>3</v>
      </c>
      <c r="C42" s="7">
        <f>(B42/B45)</f>
        <v>1.7857142857142856E-2</v>
      </c>
      <c r="D42" s="7">
        <f>(C42-1/K40)</f>
        <v>1.7186001917545542E-2</v>
      </c>
      <c r="E42" s="7">
        <f>POWER((C42-1/K40),2)</f>
        <v>2.9535866190987908E-4</v>
      </c>
      <c r="F42" s="5"/>
    </row>
    <row r="43" spans="1:14">
      <c r="A43" s="6" t="s">
        <v>187</v>
      </c>
      <c r="B43" s="7">
        <v>0</v>
      </c>
      <c r="C43" s="7">
        <f>(B43/B45)</f>
        <v>0</v>
      </c>
      <c r="D43" s="7">
        <f>(C43-1/K40)</f>
        <v>-6.711409395973154E-4</v>
      </c>
      <c r="E43" s="7">
        <f>POWER((C43-1/K40),2)</f>
        <v>4.5043016080356733E-7</v>
      </c>
      <c r="F43" s="5"/>
    </row>
    <row r="44" spans="1:14">
      <c r="A44" s="6" t="s">
        <v>77</v>
      </c>
      <c r="B44" s="7">
        <v>0</v>
      </c>
      <c r="C44" s="7">
        <f>(B44/B45)</f>
        <v>0</v>
      </c>
      <c r="D44" s="7">
        <f>PRODUCT(((C44-1/K40)), K45)</f>
        <v>-0.99798657718120798</v>
      </c>
      <c r="E44" s="7">
        <f>PRODUCT((POWER((C44-1/K40),2)), K45)</f>
        <v>6.6978964911490458E-4</v>
      </c>
      <c r="F44" s="5"/>
    </row>
    <row r="45" spans="1:14">
      <c r="A45" s="1" t="s">
        <v>2</v>
      </c>
      <c r="B45" s="2">
        <f>SUM(B41:B44)</f>
        <v>168</v>
      </c>
      <c r="C45" s="1"/>
      <c r="D45" s="1"/>
      <c r="E45" s="2">
        <f>SUM(E41:E44)</f>
        <v>0.96425232844815778</v>
      </c>
      <c r="F45" s="2">
        <f>(1-(PRODUCT(K40,E45))/(K40-1))</f>
        <v>3.5100087718095918E-2</v>
      </c>
      <c r="J45" s="2" t="s">
        <v>79</v>
      </c>
      <c r="K45" s="2">
        <f>(K40-N40)</f>
        <v>1487</v>
      </c>
    </row>
    <row r="47" spans="1:14" ht="17">
      <c r="A47" s="31" t="s">
        <v>96</v>
      </c>
      <c r="B47" s="31"/>
      <c r="C47" s="31"/>
      <c r="D47" s="31"/>
      <c r="E47" s="31"/>
      <c r="F47" s="31"/>
    </row>
    <row r="48" spans="1:14">
      <c r="A48" s="2" t="s">
        <v>0</v>
      </c>
      <c r="B48" s="2" t="s">
        <v>17</v>
      </c>
      <c r="C48" s="2" t="s">
        <v>1</v>
      </c>
      <c r="D48" s="2" t="s">
        <v>3</v>
      </c>
      <c r="E48" s="2" t="s">
        <v>4</v>
      </c>
      <c r="F48" s="2" t="s">
        <v>6</v>
      </c>
      <c r="J48" s="2" t="s">
        <v>5</v>
      </c>
      <c r="K48" s="2">
        <v>1498</v>
      </c>
      <c r="M48" s="2" t="s">
        <v>78</v>
      </c>
      <c r="N48" s="2">
        <v>3</v>
      </c>
    </row>
    <row r="49" spans="1:14">
      <c r="A49" s="6" t="s">
        <v>93</v>
      </c>
      <c r="B49" s="7">
        <v>165</v>
      </c>
      <c r="C49" s="7">
        <f>(B49/B53)</f>
        <v>0.9821428571428571</v>
      </c>
      <c r="D49" s="7">
        <f>(C49-1/K48)</f>
        <v>0.98147530040053399</v>
      </c>
      <c r="E49" s="7">
        <f>POWER((C49-1/K48),2)</f>
        <v>0.96329376529631838</v>
      </c>
      <c r="F49" s="5"/>
    </row>
    <row r="50" spans="1:14">
      <c r="A50" s="6" t="s">
        <v>94</v>
      </c>
      <c r="B50" s="7">
        <v>3</v>
      </c>
      <c r="C50" s="7">
        <f>(B50/B53)</f>
        <v>1.7857142857142856E-2</v>
      </c>
      <c r="D50" s="7">
        <f>(C50-1/K48)</f>
        <v>1.7189586114819758E-2</v>
      </c>
      <c r="E50" s="7">
        <f>POWER((C50-1/K48),2)</f>
        <v>2.9548187079880421E-4</v>
      </c>
      <c r="F50" s="5"/>
    </row>
    <row r="51" spans="1:14">
      <c r="A51" s="6" t="s">
        <v>95</v>
      </c>
      <c r="B51" s="7">
        <v>0</v>
      </c>
      <c r="C51" s="7">
        <f>(B51/B53)</f>
        <v>0</v>
      </c>
      <c r="D51" s="7">
        <f>(C51-1/K48)</f>
        <v>-6.6755674232309744E-4</v>
      </c>
      <c r="E51" s="7">
        <f>POWER((C51-1/K48),2)</f>
        <v>4.4563200422102633E-7</v>
      </c>
      <c r="F51" s="5"/>
    </row>
    <row r="52" spans="1:14">
      <c r="A52" s="6" t="s">
        <v>77</v>
      </c>
      <c r="B52" s="7">
        <v>0</v>
      </c>
      <c r="C52" s="7">
        <f>(B52/B53)</f>
        <v>0</v>
      </c>
      <c r="D52" s="7">
        <f>PRODUCT(((C52-1/K48)), K53)</f>
        <v>-0.99799732977303068</v>
      </c>
      <c r="E52" s="7">
        <f>PRODUCT((POWER((C52-1/K48),2)), K53)</f>
        <v>6.662198463104344E-4</v>
      </c>
      <c r="F52" s="5"/>
    </row>
    <row r="53" spans="1:14">
      <c r="A53" s="1" t="s">
        <v>2</v>
      </c>
      <c r="B53" s="2">
        <f>SUM(B49:B52)</f>
        <v>168</v>
      </c>
      <c r="C53" s="1"/>
      <c r="D53" s="1"/>
      <c r="E53" s="2">
        <f>SUM(E49:E52)</f>
        <v>0.96425591264543176</v>
      </c>
      <c r="F53" s="2">
        <f>(1-(PRODUCT(K48,E53))/(K48-1))</f>
        <v>3.5099961828418902E-2</v>
      </c>
      <c r="J53" s="2" t="s">
        <v>79</v>
      </c>
      <c r="K53" s="2">
        <f>(K48-N48)</f>
        <v>1495</v>
      </c>
    </row>
    <row r="55" spans="1:14" ht="17">
      <c r="A55" s="31" t="s">
        <v>192</v>
      </c>
      <c r="B55" s="31"/>
      <c r="C55" s="31"/>
      <c r="D55" s="31"/>
      <c r="E55" s="31"/>
      <c r="F55" s="31"/>
    </row>
    <row r="56" spans="1:14">
      <c r="A56" s="2" t="s">
        <v>0</v>
      </c>
      <c r="B56" s="2" t="s">
        <v>17</v>
      </c>
      <c r="C56" s="2" t="s">
        <v>1</v>
      </c>
      <c r="D56" s="2" t="s">
        <v>3</v>
      </c>
      <c r="E56" s="2" t="s">
        <v>4</v>
      </c>
      <c r="F56" s="2" t="s">
        <v>6</v>
      </c>
      <c r="J56" s="2" t="s">
        <v>5</v>
      </c>
      <c r="K56" s="2">
        <v>1490</v>
      </c>
      <c r="M56" s="2" t="s">
        <v>78</v>
      </c>
      <c r="N56" s="2">
        <v>3</v>
      </c>
    </row>
    <row r="57" spans="1:14">
      <c r="A57" s="6" t="s">
        <v>185</v>
      </c>
      <c r="B57" s="7">
        <v>156</v>
      </c>
      <c r="C57" s="7">
        <f>(B57/B61)</f>
        <v>0.84782608695652173</v>
      </c>
      <c r="D57" s="7">
        <f>(C57-1/K56)</f>
        <v>0.84715494601692443</v>
      </c>
      <c r="E57" s="7">
        <f>POWER((C57-1/K56),2)</f>
        <v>0.71767150256093815</v>
      </c>
      <c r="F57" s="5"/>
    </row>
    <row r="58" spans="1:14">
      <c r="A58" s="6" t="s">
        <v>191</v>
      </c>
      <c r="B58" s="7">
        <v>28</v>
      </c>
      <c r="C58" s="7">
        <f>(B58/B61)</f>
        <v>0.15217391304347827</v>
      </c>
      <c r="D58" s="7">
        <f>(C58-1/K56)</f>
        <v>0.15150277210388097</v>
      </c>
      <c r="E58" s="7">
        <f>POWER((C58-1/K56),2)</f>
        <v>2.2953089955160492E-2</v>
      </c>
      <c r="F58" s="5"/>
    </row>
    <row r="59" spans="1:14">
      <c r="A59" s="6" t="s">
        <v>187</v>
      </c>
      <c r="B59" s="7">
        <v>0</v>
      </c>
      <c r="C59" s="7">
        <f>(B59/B61)</f>
        <v>0</v>
      </c>
      <c r="D59" s="7">
        <f>(C59-1/K56)</f>
        <v>-6.711409395973154E-4</v>
      </c>
      <c r="E59" s="7">
        <f>POWER((C59-1/K56),2)</f>
        <v>4.5043016080356733E-7</v>
      </c>
      <c r="F59" s="5"/>
    </row>
    <row r="60" spans="1:14">
      <c r="A60" s="6" t="s">
        <v>77</v>
      </c>
      <c r="B60" s="7">
        <v>0</v>
      </c>
      <c r="C60" s="7">
        <f>(B60/B61)</f>
        <v>0</v>
      </c>
      <c r="D60" s="7">
        <f>PRODUCT(((C60-1/K56)), K61)</f>
        <v>-0.99798657718120798</v>
      </c>
      <c r="E60" s="7">
        <f>PRODUCT((POWER((C60-1/K56),2)), K61)</f>
        <v>6.6978964911490458E-4</v>
      </c>
      <c r="F60" s="5"/>
    </row>
    <row r="61" spans="1:14">
      <c r="A61" s="1" t="s">
        <v>2</v>
      </c>
      <c r="B61" s="2">
        <f>SUM(B57:B60)</f>
        <v>184</v>
      </c>
      <c r="C61" s="1"/>
      <c r="D61" s="1"/>
      <c r="E61" s="2">
        <f>SUM(E57:E60)</f>
        <v>0.74129483259537443</v>
      </c>
      <c r="F61" s="2">
        <f>(1-(PRODUCT(K56,E61))/(K56-1))</f>
        <v>0.25820731996836277</v>
      </c>
      <c r="J61" s="2" t="s">
        <v>79</v>
      </c>
      <c r="K61" s="2">
        <f>(K56-N56)</f>
        <v>1487</v>
      </c>
    </row>
    <row r="64" spans="1:14" ht="17">
      <c r="A64" s="31" t="s">
        <v>194</v>
      </c>
      <c r="B64" s="31"/>
      <c r="C64" s="31"/>
      <c r="D64" s="31"/>
      <c r="E64" s="31"/>
      <c r="F64" s="31"/>
    </row>
    <row r="65" spans="1:15">
      <c r="A65" s="2" t="s">
        <v>0</v>
      </c>
      <c r="B65" s="2" t="s">
        <v>17</v>
      </c>
      <c r="C65" s="2" t="s">
        <v>1</v>
      </c>
      <c r="D65" s="2" t="s">
        <v>3</v>
      </c>
      <c r="E65" s="2" t="s">
        <v>4</v>
      </c>
      <c r="F65" s="2" t="s">
        <v>6</v>
      </c>
      <c r="J65" s="2" t="s">
        <v>5</v>
      </c>
      <c r="K65" s="2">
        <v>1489</v>
      </c>
      <c r="M65" s="2" t="s">
        <v>78</v>
      </c>
      <c r="N65" s="2">
        <v>2</v>
      </c>
    </row>
    <row r="66" spans="1:15">
      <c r="A66" s="6" t="s">
        <v>185</v>
      </c>
      <c r="B66" s="7">
        <v>165</v>
      </c>
      <c r="C66" s="7">
        <f>(B66/B69)</f>
        <v>1</v>
      </c>
      <c r="D66" s="7">
        <f>(C66-1/K65)</f>
        <v>0.99932840832773673</v>
      </c>
      <c r="E66" s="7">
        <f>POWER((C66-1/K65),2)</f>
        <v>0.99865726769084773</v>
      </c>
      <c r="F66" s="5"/>
    </row>
    <row r="67" spans="1:15">
      <c r="A67" s="6" t="s">
        <v>187</v>
      </c>
      <c r="B67" s="7">
        <v>0</v>
      </c>
      <c r="C67" s="7">
        <f>(B67/B69)</f>
        <v>0</v>
      </c>
      <c r="D67" s="7">
        <f>(C67-1/K65)</f>
        <v>-6.7159167226326397E-4</v>
      </c>
      <c r="E67" s="7">
        <f>POWER((C67-1/K65),2)</f>
        <v>4.5103537425336735E-7</v>
      </c>
      <c r="F67" s="5"/>
    </row>
    <row r="68" spans="1:15">
      <c r="A68" s="6" t="s">
        <v>77</v>
      </c>
      <c r="B68" s="7">
        <v>0</v>
      </c>
      <c r="C68" s="7">
        <f>(B68/B69)</f>
        <v>0</v>
      </c>
      <c r="D68" s="7">
        <f>PRODUCT(((C68-1/K65)), K70)</f>
        <v>-0.99865681665547357</v>
      </c>
      <c r="E68" s="7">
        <f>PRODUCT((POWER((C68-1/K65),2)), K70)</f>
        <v>6.706896015147572E-4</v>
      </c>
      <c r="F68" s="5"/>
    </row>
    <row r="69" spans="1:15">
      <c r="A69" s="1" t="s">
        <v>2</v>
      </c>
      <c r="B69" s="2">
        <f>SUM(B66:B68)</f>
        <v>165</v>
      </c>
      <c r="C69" s="1"/>
      <c r="D69" s="1"/>
      <c r="E69" s="2">
        <f>SUM(E66:E68)</f>
        <v>0.99932840832773673</v>
      </c>
      <c r="F69" s="2">
        <f>(1-(PRODUCT(K65,E69))/(K65-1))</f>
        <v>0</v>
      </c>
    </row>
    <row r="70" spans="1:15">
      <c r="J70" s="2" t="s">
        <v>79</v>
      </c>
      <c r="K70" s="2">
        <f>(K65-N65)</f>
        <v>1487</v>
      </c>
    </row>
    <row r="73" spans="1:15" ht="17">
      <c r="A73" s="31" t="s">
        <v>189</v>
      </c>
      <c r="B73" s="31"/>
      <c r="C73" s="31"/>
      <c r="D73" s="31"/>
      <c r="E73" s="31"/>
      <c r="F73" s="31"/>
    </row>
    <row r="74" spans="1:15">
      <c r="A74" s="2" t="s">
        <v>0</v>
      </c>
      <c r="B74" s="2" t="s">
        <v>30</v>
      </c>
      <c r="C74" s="2" t="s">
        <v>37</v>
      </c>
      <c r="D74" s="2" t="s">
        <v>8</v>
      </c>
      <c r="E74" s="2" t="s">
        <v>24</v>
      </c>
      <c r="F74" s="2" t="s">
        <v>25</v>
      </c>
      <c r="G74" s="1" t="s">
        <v>26</v>
      </c>
      <c r="H74" s="2" t="s">
        <v>38</v>
      </c>
      <c r="I74" s="2" t="s">
        <v>39</v>
      </c>
      <c r="J74" s="1" t="s">
        <v>40</v>
      </c>
      <c r="K74" s="2" t="s">
        <v>18</v>
      </c>
      <c r="N74" s="2" t="s">
        <v>7</v>
      </c>
      <c r="O74" s="2">
        <v>2</v>
      </c>
    </row>
    <row r="75" spans="1:15">
      <c r="A75" s="21" t="s">
        <v>185</v>
      </c>
      <c r="B75" s="7">
        <v>4</v>
      </c>
      <c r="C75" s="7">
        <v>165</v>
      </c>
      <c r="D75" s="7">
        <f>SUM(B75:C75)</f>
        <v>169</v>
      </c>
      <c r="E75" s="7">
        <f>(B75/D75)</f>
        <v>2.3668639053254437E-2</v>
      </c>
      <c r="F75" s="7">
        <f>(E75-1/O74)</f>
        <v>-0.47633136094674555</v>
      </c>
      <c r="G75" s="7">
        <f>POWER((E75-1/O74),2)</f>
        <v>0.22689156542137878</v>
      </c>
      <c r="H75" s="7">
        <f>(C75/D75)</f>
        <v>0.97633136094674555</v>
      </c>
      <c r="I75" s="7">
        <f>(H75-1/O74)</f>
        <v>0.47633136094674555</v>
      </c>
      <c r="J75" s="7">
        <f>POWER((H75-1/O74),2)</f>
        <v>0.22689156542137878</v>
      </c>
      <c r="K75" s="7">
        <f>(1-(PRODUCT(O74,(G75+J75)))/(O74-1))</f>
        <v>9.243373831448487E-2</v>
      </c>
    </row>
    <row r="76" spans="1:15">
      <c r="A76" s="21" t="s">
        <v>186</v>
      </c>
      <c r="B76" s="7">
        <v>0</v>
      </c>
      <c r="C76" s="7">
        <v>3</v>
      </c>
      <c r="D76" s="7">
        <f>SUM(B76:C76)</f>
        <v>3</v>
      </c>
      <c r="E76" s="7">
        <f>(B76/D76)</f>
        <v>0</v>
      </c>
      <c r="F76" s="7">
        <f>(E76-1/O74)</f>
        <v>-0.5</v>
      </c>
      <c r="G76" s="7">
        <f>POWER((E76-1/O74),2)</f>
        <v>0.25</v>
      </c>
      <c r="H76" s="7">
        <f>(C76/D76)</f>
        <v>1</v>
      </c>
      <c r="I76" s="7">
        <f>(H76-1/O74)</f>
        <v>0.5</v>
      </c>
      <c r="J76" s="7">
        <f>POWER((H76-1/O74),2)</f>
        <v>0.25</v>
      </c>
      <c r="K76" s="7">
        <f>(1-(PRODUCT(O74,(G76+J76)))/(O74-1))</f>
        <v>0</v>
      </c>
    </row>
    <row r="77" spans="1:15">
      <c r="A77" s="21" t="s">
        <v>187</v>
      </c>
      <c r="B77" s="7">
        <v>26</v>
      </c>
      <c r="C77" s="7">
        <v>0</v>
      </c>
      <c r="D77" s="7">
        <f>SUM(B77:C77)</f>
        <v>26</v>
      </c>
      <c r="E77" s="7">
        <f>(B77/D77)</f>
        <v>1</v>
      </c>
      <c r="F77" s="7">
        <f>(E77-1/O74)</f>
        <v>0.5</v>
      </c>
      <c r="G77" s="7">
        <f>POWER((E77-1/O74),2)</f>
        <v>0.25</v>
      </c>
      <c r="H77" s="7">
        <f>(C77/D77)</f>
        <v>0</v>
      </c>
      <c r="I77" s="7">
        <f>(H77-1/O74)</f>
        <v>-0.5</v>
      </c>
      <c r="J77" s="7">
        <f>POWER((H77-1/O74),2)</f>
        <v>0.25</v>
      </c>
      <c r="K77" s="7">
        <f>(1-(PRODUCT(O74,(G77+J77)))/(O74-1))</f>
        <v>0</v>
      </c>
    </row>
    <row r="78" spans="1:15">
      <c r="A78" s="1" t="s">
        <v>2</v>
      </c>
      <c r="B78" s="2">
        <f>SUM(B75:B77)</f>
        <v>30</v>
      </c>
      <c r="C78" s="2">
        <f>SUM(C75:C77)</f>
        <v>168</v>
      </c>
      <c r="D78" s="2">
        <f>SUM(D75:D77)</f>
        <v>198</v>
      </c>
      <c r="E78" s="1"/>
      <c r="F78" s="1"/>
      <c r="G78" s="2"/>
      <c r="H78" s="1"/>
      <c r="I78" s="1"/>
      <c r="J78" s="2"/>
      <c r="K78" s="2">
        <f>SUM(K75:K77)/O78</f>
        <v>3.0811246104828289E-2</v>
      </c>
      <c r="N78" s="2" t="s">
        <v>32</v>
      </c>
      <c r="O78" s="2">
        <v>3</v>
      </c>
    </row>
    <row r="80" spans="1:15" ht="17">
      <c r="A80" s="31" t="s">
        <v>97</v>
      </c>
      <c r="B80" s="31"/>
      <c r="C80" s="31"/>
      <c r="D80" s="31"/>
      <c r="E80" s="31"/>
      <c r="F80" s="31"/>
    </row>
    <row r="81" spans="1:15">
      <c r="A81" s="2" t="s">
        <v>0</v>
      </c>
      <c r="B81" s="2" t="s">
        <v>30</v>
      </c>
      <c r="C81" s="2" t="s">
        <v>37</v>
      </c>
      <c r="D81" s="2" t="s">
        <v>8</v>
      </c>
      <c r="E81" s="2" t="s">
        <v>24</v>
      </c>
      <c r="F81" s="2" t="s">
        <v>25</v>
      </c>
      <c r="G81" s="1" t="s">
        <v>26</v>
      </c>
      <c r="H81" s="2" t="s">
        <v>38</v>
      </c>
      <c r="I81" s="2" t="s">
        <v>39</v>
      </c>
      <c r="J81" s="1" t="s">
        <v>40</v>
      </c>
      <c r="K81" s="2" t="s">
        <v>18</v>
      </c>
      <c r="N81" s="2" t="s">
        <v>7</v>
      </c>
      <c r="O81" s="2">
        <v>2</v>
      </c>
    </row>
    <row r="82" spans="1:15">
      <c r="A82" s="6" t="s">
        <v>93</v>
      </c>
      <c r="B82" s="7">
        <v>0</v>
      </c>
      <c r="C82" s="7">
        <v>165</v>
      </c>
      <c r="D82" s="7">
        <f>SUM(B82:C82)</f>
        <v>165</v>
      </c>
      <c r="E82" s="7">
        <f>(B82/D82)</f>
        <v>0</v>
      </c>
      <c r="F82" s="7">
        <f>(E82-1/O81)</f>
        <v>-0.5</v>
      </c>
      <c r="G82" s="7">
        <f>POWER((E82-1/O81),2)</f>
        <v>0.25</v>
      </c>
      <c r="H82" s="7">
        <f>(C82/D82)</f>
        <v>1</v>
      </c>
      <c r="I82" s="7">
        <f>(H82-1/O81)</f>
        <v>0.5</v>
      </c>
      <c r="J82" s="7">
        <f>POWER((H82-1/O81),2)</f>
        <v>0.25</v>
      </c>
      <c r="K82" s="7">
        <f>(1-(PRODUCT(O81,(G82+J82)))/(O81-1))</f>
        <v>0</v>
      </c>
    </row>
    <row r="83" spans="1:15">
      <c r="A83" s="6" t="s">
        <v>94</v>
      </c>
      <c r="B83" s="7">
        <v>0</v>
      </c>
      <c r="C83" s="7">
        <v>3</v>
      </c>
      <c r="D83" s="7">
        <f>SUM(B83:C83)</f>
        <v>3</v>
      </c>
      <c r="E83" s="7">
        <f>(B83/D83)</f>
        <v>0</v>
      </c>
      <c r="F83" s="7">
        <f>(E83-1/O81)</f>
        <v>-0.5</v>
      </c>
      <c r="G83" s="7">
        <f>POWER((E83-1/O81),2)</f>
        <v>0.25</v>
      </c>
      <c r="H83" s="7">
        <f>(C83/D83)</f>
        <v>1</v>
      </c>
      <c r="I83" s="7">
        <f>(H83-1/O81)</f>
        <v>0.5</v>
      </c>
      <c r="J83" s="7">
        <f>POWER((H83-1/O81),2)</f>
        <v>0.25</v>
      </c>
      <c r="K83" s="7">
        <f>(1-(PRODUCT(O81,(G83+J83)))/(O81-1))</f>
        <v>0</v>
      </c>
    </row>
    <row r="84" spans="1:15">
      <c r="A84" s="6" t="s">
        <v>95</v>
      </c>
      <c r="B84" s="7">
        <v>22</v>
      </c>
      <c r="C84" s="7">
        <v>0</v>
      </c>
      <c r="D84" s="7">
        <f>SUM(B84:C84)</f>
        <v>22</v>
      </c>
      <c r="E84" s="7">
        <f>(B84/D84)</f>
        <v>1</v>
      </c>
      <c r="F84" s="7">
        <f>(E84-1/O81)</f>
        <v>0.5</v>
      </c>
      <c r="G84" s="7">
        <f>POWER((E84-1/O81),2)</f>
        <v>0.25</v>
      </c>
      <c r="H84" s="7">
        <f>(C84/D84)</f>
        <v>0</v>
      </c>
      <c r="I84" s="7">
        <f>(H84-1/O81)</f>
        <v>-0.5</v>
      </c>
      <c r="J84" s="7">
        <f>POWER((H84-1/O81),2)</f>
        <v>0.25</v>
      </c>
      <c r="K84" s="7">
        <f>(1-(PRODUCT(O81,(G84+J84)))/(O81-1))</f>
        <v>0</v>
      </c>
    </row>
    <row r="85" spans="1:15">
      <c r="A85" s="1" t="s">
        <v>2</v>
      </c>
      <c r="B85" s="2">
        <f>SUM(B82:B84)</f>
        <v>22</v>
      </c>
      <c r="C85" s="2">
        <f>SUM(C82:C84)</f>
        <v>168</v>
      </c>
      <c r="D85" s="2">
        <f>SUM(D82:D84)</f>
        <v>190</v>
      </c>
      <c r="E85" s="1"/>
      <c r="F85" s="1"/>
      <c r="G85" s="2"/>
      <c r="H85" s="1"/>
      <c r="I85" s="1"/>
      <c r="J85" s="2"/>
      <c r="K85" s="2">
        <f>SUM(K82:K84)/O85</f>
        <v>0</v>
      </c>
      <c r="N85" s="2" t="s">
        <v>32</v>
      </c>
      <c r="O85" s="2">
        <v>3</v>
      </c>
    </row>
    <row r="87" spans="1:15" ht="17">
      <c r="A87" s="31" t="s">
        <v>193</v>
      </c>
      <c r="B87" s="31"/>
      <c r="C87" s="31"/>
      <c r="D87" s="31"/>
      <c r="E87" s="31"/>
      <c r="F87" s="31"/>
    </row>
    <row r="88" spans="1:15">
      <c r="A88" s="2" t="s">
        <v>0</v>
      </c>
      <c r="B88" s="2" t="s">
        <v>30</v>
      </c>
      <c r="C88" s="2" t="s">
        <v>37</v>
      </c>
      <c r="D88" s="2" t="s">
        <v>8</v>
      </c>
      <c r="E88" s="2" t="s">
        <v>24</v>
      </c>
      <c r="F88" s="2" t="s">
        <v>25</v>
      </c>
      <c r="G88" s="1" t="s">
        <v>26</v>
      </c>
      <c r="H88" s="2" t="s">
        <v>38</v>
      </c>
      <c r="I88" s="2" t="s">
        <v>39</v>
      </c>
      <c r="J88" s="1" t="s">
        <v>40</v>
      </c>
      <c r="K88" s="2" t="s">
        <v>18</v>
      </c>
      <c r="N88" s="2" t="s">
        <v>7</v>
      </c>
      <c r="O88" s="2">
        <v>2</v>
      </c>
    </row>
    <row r="89" spans="1:15">
      <c r="A89" s="6" t="s">
        <v>185</v>
      </c>
      <c r="B89" s="7">
        <v>0</v>
      </c>
      <c r="C89" s="7">
        <v>174</v>
      </c>
      <c r="D89" s="7">
        <f>SUM(B89:C89)</f>
        <v>174</v>
      </c>
      <c r="E89" s="7">
        <f>(B89/D89)</f>
        <v>0</v>
      </c>
      <c r="F89" s="7">
        <f>(E89-1/O88)</f>
        <v>-0.5</v>
      </c>
      <c r="G89" s="7">
        <f>POWER((E89-1/O88),2)</f>
        <v>0.25</v>
      </c>
      <c r="H89" s="7">
        <f>(C89/D89)</f>
        <v>1</v>
      </c>
      <c r="I89" s="7">
        <f>(H89-1/O88)</f>
        <v>0.5</v>
      </c>
      <c r="J89" s="7">
        <f>POWER((H89-1/O88),2)</f>
        <v>0.25</v>
      </c>
      <c r="K89" s="7">
        <f>(1-(PRODUCT(O88,(G89+J89)))/(O88-1))</f>
        <v>0</v>
      </c>
    </row>
    <row r="90" spans="1:15">
      <c r="A90" s="6" t="s">
        <v>191</v>
      </c>
      <c r="B90" s="7">
        <v>0</v>
      </c>
      <c r="C90" s="7">
        <v>3</v>
      </c>
      <c r="D90" s="7">
        <f>SUM(B90:C90)</f>
        <v>3</v>
      </c>
      <c r="E90" s="7">
        <f>(B90/D90)</f>
        <v>0</v>
      </c>
      <c r="F90" s="7">
        <f>(E90-1/O88)</f>
        <v>-0.5</v>
      </c>
      <c r="G90" s="7">
        <f>POWER((E90-1/O88),2)</f>
        <v>0.25</v>
      </c>
      <c r="H90" s="7">
        <f>(C90/D90)</f>
        <v>1</v>
      </c>
      <c r="I90" s="7">
        <f>(H90-1/O88)</f>
        <v>0.5</v>
      </c>
      <c r="J90" s="7">
        <f>POWER((H90-1/O88),2)</f>
        <v>0.25</v>
      </c>
      <c r="K90" s="7">
        <f>(1-(PRODUCT(O88,(G90+J90)))/(O88-1))</f>
        <v>0</v>
      </c>
    </row>
    <row r="91" spans="1:15">
      <c r="A91" s="6" t="s">
        <v>187</v>
      </c>
      <c r="B91" s="7">
        <v>21</v>
      </c>
      <c r="C91" s="7">
        <v>0</v>
      </c>
      <c r="D91" s="7">
        <f>SUM(B91:C91)</f>
        <v>21</v>
      </c>
      <c r="E91" s="7">
        <f>(B91/D91)</f>
        <v>1</v>
      </c>
      <c r="F91" s="7">
        <f>(E91-1/O88)</f>
        <v>0.5</v>
      </c>
      <c r="G91" s="7">
        <f>POWER((E91-1/O88),2)</f>
        <v>0.25</v>
      </c>
      <c r="H91" s="7">
        <f>(C91/D91)</f>
        <v>0</v>
      </c>
      <c r="I91" s="7">
        <f>(H91-1/O88)</f>
        <v>-0.5</v>
      </c>
      <c r="J91" s="7">
        <f>POWER((H91-1/O88),2)</f>
        <v>0.25</v>
      </c>
      <c r="K91" s="7">
        <f>(1-(PRODUCT(O88,(G91+J91)))/(O88-1))</f>
        <v>0</v>
      </c>
    </row>
    <row r="92" spans="1:15">
      <c r="A92" s="1" t="s">
        <v>2</v>
      </c>
      <c r="B92" s="2">
        <f>SUM(B89:B91)</f>
        <v>21</v>
      </c>
      <c r="C92" s="2">
        <f>SUM(C89:C91)</f>
        <v>177</v>
      </c>
      <c r="D92" s="2">
        <f>SUM(D89:D91)</f>
        <v>198</v>
      </c>
      <c r="E92" s="1"/>
      <c r="F92" s="1"/>
      <c r="G92" s="2"/>
      <c r="H92" s="1"/>
      <c r="I92" s="1"/>
      <c r="J92" s="2"/>
      <c r="K92" s="2">
        <f>SUM(K89:K91)/O92</f>
        <v>0</v>
      </c>
      <c r="N92" s="2" t="s">
        <v>32</v>
      </c>
      <c r="O92" s="2">
        <v>3</v>
      </c>
    </row>
    <row r="94" spans="1:15" ht="17">
      <c r="A94" s="31" t="s">
        <v>310</v>
      </c>
      <c r="B94" s="31"/>
      <c r="C94" s="31"/>
      <c r="D94" s="31"/>
      <c r="E94" s="31"/>
      <c r="F94" s="31"/>
    </row>
    <row r="95" spans="1:15">
      <c r="A95" s="2" t="s">
        <v>0</v>
      </c>
      <c r="B95" s="2" t="s">
        <v>30</v>
      </c>
      <c r="C95" s="2" t="s">
        <v>37</v>
      </c>
      <c r="D95" s="2" t="s">
        <v>8</v>
      </c>
      <c r="E95" s="2" t="s">
        <v>24</v>
      </c>
      <c r="F95" s="2" t="s">
        <v>25</v>
      </c>
      <c r="G95" s="1" t="s">
        <v>26</v>
      </c>
      <c r="H95" s="2" t="s">
        <v>38</v>
      </c>
      <c r="I95" s="2" t="s">
        <v>39</v>
      </c>
      <c r="J95" s="1" t="s">
        <v>40</v>
      </c>
      <c r="K95" s="2" t="s">
        <v>18</v>
      </c>
      <c r="N95" s="2" t="s">
        <v>7</v>
      </c>
      <c r="O95" s="2">
        <v>2</v>
      </c>
    </row>
    <row r="96" spans="1:15">
      <c r="A96" s="6" t="s">
        <v>185</v>
      </c>
      <c r="B96" s="7">
        <v>0</v>
      </c>
      <c r="C96" s="7">
        <v>165</v>
      </c>
      <c r="D96" s="7">
        <f>SUM(B96:C96)</f>
        <v>165</v>
      </c>
      <c r="E96" s="7">
        <f>(B96/D96)</f>
        <v>0</v>
      </c>
      <c r="F96" s="7">
        <f>(E96-1/O95)</f>
        <v>-0.5</v>
      </c>
      <c r="G96" s="7">
        <f>POWER((E96-1/O95),2)</f>
        <v>0.25</v>
      </c>
      <c r="H96" s="7">
        <f>(C96/D96)</f>
        <v>1</v>
      </c>
      <c r="I96" s="7">
        <f>(H96-1/O95)</f>
        <v>0.5</v>
      </c>
      <c r="J96" s="7">
        <f>POWER((H96-1/O95),2)</f>
        <v>0.25</v>
      </c>
      <c r="K96" s="7">
        <f>(1-(PRODUCT(O95,(G96+J96)))/(O95-1))</f>
        <v>0</v>
      </c>
    </row>
    <row r="97" spans="1:15">
      <c r="A97" s="6" t="s">
        <v>187</v>
      </c>
      <c r="B97" s="7">
        <v>18</v>
      </c>
      <c r="C97" s="7">
        <v>0</v>
      </c>
      <c r="D97" s="7">
        <f>SUM(B97:C97)</f>
        <v>18</v>
      </c>
      <c r="E97" s="7">
        <f>(B97/D97)</f>
        <v>1</v>
      </c>
      <c r="F97" s="7">
        <f>(E97-1/O95)</f>
        <v>0.5</v>
      </c>
      <c r="G97" s="7">
        <f>POWER((E97-1/O95),2)</f>
        <v>0.25</v>
      </c>
      <c r="H97" s="7">
        <f>(C97/D97)</f>
        <v>0</v>
      </c>
      <c r="I97" s="7">
        <f>(H97-1/O95)</f>
        <v>-0.5</v>
      </c>
      <c r="J97" s="7">
        <f>POWER((H97-1/O95),2)</f>
        <v>0.25</v>
      </c>
      <c r="K97" s="7">
        <f>(1-(PRODUCT(O95,(G97+J97)))/(O95-1))</f>
        <v>0</v>
      </c>
    </row>
    <row r="98" spans="1:15">
      <c r="A98" s="1" t="s">
        <v>2</v>
      </c>
      <c r="B98" s="2">
        <f>SUM(B96:B97)</f>
        <v>18</v>
      </c>
      <c r="C98" s="2">
        <f>SUM(C96:C97)</f>
        <v>165</v>
      </c>
      <c r="D98" s="2">
        <f>SUM(D96:D97)</f>
        <v>183</v>
      </c>
      <c r="E98" s="1"/>
      <c r="F98" s="1"/>
      <c r="G98" s="2"/>
      <c r="H98" s="1"/>
      <c r="I98" s="1"/>
      <c r="J98" s="2"/>
      <c r="K98" s="2">
        <f>SUM(K96:K97)/O99</f>
        <v>0</v>
      </c>
    </row>
    <row r="99" spans="1:15">
      <c r="N99" s="2" t="s">
        <v>32</v>
      </c>
      <c r="O99" s="2">
        <v>2</v>
      </c>
    </row>
  </sheetData>
  <mergeCells count="13">
    <mergeCell ref="E4:G4"/>
    <mergeCell ref="A14:F14"/>
    <mergeCell ref="A64:F64"/>
    <mergeCell ref="A31:F31"/>
    <mergeCell ref="A94:F94"/>
    <mergeCell ref="A80:F80"/>
    <mergeCell ref="A87:F87"/>
    <mergeCell ref="A6:F6"/>
    <mergeCell ref="A22:F22"/>
    <mergeCell ref="A39:F39"/>
    <mergeCell ref="A47:F47"/>
    <mergeCell ref="A55:F55"/>
    <mergeCell ref="A73:F73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showRuler="0" workbookViewId="0">
      <selection sqref="A1:P91"/>
    </sheetView>
  </sheetViews>
  <sheetFormatPr baseColWidth="10" defaultColWidth="8.83203125" defaultRowHeight="14" x14ac:dyDescent="0"/>
  <cols>
    <col min="1" max="1" width="31.5" customWidth="1"/>
    <col min="2" max="2" width="27" customWidth="1"/>
    <col min="3" max="3" width="17.5" customWidth="1"/>
    <col min="4" max="4" width="16.5" customWidth="1"/>
    <col min="5" max="5" width="16.83203125" customWidth="1"/>
    <col min="6" max="6" width="20.5" customWidth="1"/>
    <col min="7" max="7" width="19" customWidth="1"/>
    <col min="8" max="8" width="16.83203125" customWidth="1"/>
    <col min="9" max="9" width="18.5" bestFit="1" customWidth="1"/>
    <col min="10" max="10" width="11.6640625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206</v>
      </c>
    </row>
    <row r="4" spans="1:14" ht="18">
      <c r="E4" s="32" t="s">
        <v>195</v>
      </c>
      <c r="F4" s="32"/>
      <c r="G4" s="32"/>
    </row>
    <row r="7" spans="1:14" ht="17">
      <c r="A7" s="31" t="s">
        <v>160</v>
      </c>
      <c r="B7" s="31"/>
      <c r="C7" s="31"/>
      <c r="D7" s="31"/>
      <c r="E7" s="31"/>
      <c r="F7" s="31"/>
    </row>
    <row r="8" spans="1:14">
      <c r="A8" s="2" t="s">
        <v>0</v>
      </c>
      <c r="B8" s="2" t="s">
        <v>10</v>
      </c>
      <c r="C8" s="2" t="s">
        <v>1</v>
      </c>
      <c r="D8" s="1" t="s">
        <v>3</v>
      </c>
      <c r="E8" s="2" t="s">
        <v>4</v>
      </c>
      <c r="F8" s="2" t="s">
        <v>6</v>
      </c>
      <c r="J8" s="2" t="s">
        <v>5</v>
      </c>
      <c r="K8" s="2">
        <v>23</v>
      </c>
      <c r="M8" s="2" t="s">
        <v>78</v>
      </c>
      <c r="N8" s="2">
        <v>3</v>
      </c>
    </row>
    <row r="9" spans="1:14">
      <c r="A9" s="6" t="s">
        <v>197</v>
      </c>
      <c r="B9" s="7">
        <v>16</v>
      </c>
      <c r="C9" s="7">
        <f>(B9/B13)</f>
        <v>0.88888888888888884</v>
      </c>
      <c r="D9" s="7">
        <f>(C9-1/K8)</f>
        <v>0.84541062801932365</v>
      </c>
      <c r="E9" s="7">
        <f>POWER((C9-1/K8),2)</f>
        <v>0.71471912996802722</v>
      </c>
      <c r="F9" s="5"/>
    </row>
    <row r="10" spans="1:14">
      <c r="A10" s="6" t="s">
        <v>196</v>
      </c>
      <c r="B10" s="7">
        <v>2</v>
      </c>
      <c r="C10" s="7">
        <f>(B10/B13)</f>
        <v>0.1111111111111111</v>
      </c>
      <c r="D10" s="7">
        <f>(C10-1/K8)</f>
        <v>6.7632850241545889E-2</v>
      </c>
      <c r="E10" s="7">
        <f>POWER((C10-1/K8),2)</f>
        <v>4.5742024317953741E-3</v>
      </c>
      <c r="F10" s="5"/>
    </row>
    <row r="11" spans="1:14">
      <c r="A11" t="s">
        <v>205</v>
      </c>
      <c r="B11" s="3">
        <v>0</v>
      </c>
      <c r="C11" s="7">
        <f>(B11/B13)</f>
        <v>0</v>
      </c>
      <c r="D11" s="7">
        <f>(C11-1/K8)</f>
        <v>-4.3478260869565216E-2</v>
      </c>
      <c r="E11" s="7">
        <f>POWER((C11-1/K8),2)</f>
        <v>1.8903591682419658E-3</v>
      </c>
      <c r="F11" s="5"/>
    </row>
    <row r="12" spans="1:14">
      <c r="A12" s="6" t="s">
        <v>77</v>
      </c>
      <c r="B12" s="7">
        <v>0</v>
      </c>
      <c r="C12" s="3">
        <v>0</v>
      </c>
      <c r="D12" s="7">
        <f>PRODUCT(((C12-1/K8)), K12)</f>
        <v>-0.86956521739130432</v>
      </c>
      <c r="E12" s="7">
        <f>PRODUCT((POWER((C12-1/K8),2)), K12)</f>
        <v>3.780718336483932E-2</v>
      </c>
      <c r="F12" s="5"/>
      <c r="J12" s="2" t="s">
        <v>79</v>
      </c>
      <c r="K12" s="2">
        <f>(K8-N8)</f>
        <v>20</v>
      </c>
    </row>
    <row r="13" spans="1:14">
      <c r="A13" s="1" t="s">
        <v>2</v>
      </c>
      <c r="B13" s="2">
        <f>SUM(B9:B12)</f>
        <v>18</v>
      </c>
      <c r="C13" s="1"/>
      <c r="D13" s="1"/>
      <c r="E13" s="2">
        <f>SUM(E9:E12)</f>
        <v>0.75899087493290396</v>
      </c>
      <c r="F13" s="2">
        <f>(1-(PRODUCT(K8,E13))/(K8-1))</f>
        <v>0.20650953984287312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22</v>
      </c>
      <c r="M15" s="2" t="s">
        <v>78</v>
      </c>
      <c r="N15" s="2">
        <v>3</v>
      </c>
    </row>
    <row r="16" spans="1:14">
      <c r="A16" s="6" t="s">
        <v>196</v>
      </c>
      <c r="B16" s="7">
        <v>0</v>
      </c>
      <c r="C16" s="7">
        <f>(B16/B20)</f>
        <v>0</v>
      </c>
      <c r="D16" s="7">
        <f>(C16-1/K15)</f>
        <v>-4.5454545454545456E-2</v>
      </c>
      <c r="E16" s="7">
        <f>POWER((C16-1/K15),2)</f>
        <v>2.0661157024793389E-3</v>
      </c>
      <c r="F16" s="5"/>
    </row>
    <row r="17" spans="1:14">
      <c r="A17" s="6" t="s">
        <v>197</v>
      </c>
      <c r="B17" s="7">
        <v>12</v>
      </c>
      <c r="C17" s="7">
        <f>(B17/B20)</f>
        <v>1</v>
      </c>
      <c r="D17" s="7">
        <f>(C17-1/K15)</f>
        <v>0.95454545454545459</v>
      </c>
      <c r="E17" s="7">
        <f>POWER((C17-1/K15),2)</f>
        <v>0.91115702479338856</v>
      </c>
      <c r="F17" s="5"/>
    </row>
    <row r="18" spans="1:14">
      <c r="A18" t="s">
        <v>205</v>
      </c>
      <c r="B18" s="7">
        <v>0</v>
      </c>
      <c r="C18" s="7">
        <f>(B18/B20)</f>
        <v>0</v>
      </c>
      <c r="D18" s="7">
        <f>(C18-1/K15)</f>
        <v>-4.5454545454545456E-2</v>
      </c>
      <c r="E18" s="7">
        <f>POWER((C18-1/K15),2)</f>
        <v>2.0661157024793389E-3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K19)</f>
        <v>-0.86363636363636365</v>
      </c>
      <c r="E19" s="7">
        <f>PRODUCT((POWER((C19-1/K15),2)), K19)</f>
        <v>3.9256198347107439E-2</v>
      </c>
      <c r="F19" s="5"/>
      <c r="J19" s="2" t="s">
        <v>79</v>
      </c>
      <c r="K19" s="2">
        <f>(K15-N15)</f>
        <v>19</v>
      </c>
    </row>
    <row r="20" spans="1:14">
      <c r="A20" s="1" t="s">
        <v>2</v>
      </c>
      <c r="B20" s="2">
        <f>SUM(B16:B19)</f>
        <v>12</v>
      </c>
      <c r="C20" s="1"/>
      <c r="D20" s="1"/>
      <c r="E20" s="2">
        <f>SUM(E16:E19)</f>
        <v>0.95454545454545481</v>
      </c>
      <c r="F20" s="2">
        <f>(1-(PRODUCT(K15,E20))/(K15-1))</f>
        <v>-4.4408920985006262E-16</v>
      </c>
    </row>
    <row r="21" spans="1:14" ht="17">
      <c r="A21" s="31" t="s">
        <v>161</v>
      </c>
      <c r="B21" s="31"/>
      <c r="C21" s="31"/>
      <c r="D21" s="31"/>
      <c r="E21" s="31"/>
      <c r="F21" s="31"/>
    </row>
    <row r="22" spans="1:14">
      <c r="A22" s="2" t="s">
        <v>0</v>
      </c>
      <c r="B22" s="2" t="s">
        <v>10</v>
      </c>
      <c r="C22" s="2" t="s">
        <v>1</v>
      </c>
      <c r="D22" s="1" t="s">
        <v>3</v>
      </c>
      <c r="E22" s="2" t="s">
        <v>4</v>
      </c>
      <c r="F22" s="2" t="s">
        <v>6</v>
      </c>
      <c r="J22" s="2" t="s">
        <v>5</v>
      </c>
      <c r="K22" s="2">
        <v>23</v>
      </c>
      <c r="M22" s="2" t="s">
        <v>78</v>
      </c>
      <c r="N22" s="2">
        <v>3</v>
      </c>
    </row>
    <row r="23" spans="1:14">
      <c r="A23" s="6" t="s">
        <v>196</v>
      </c>
      <c r="B23" s="7">
        <v>0</v>
      </c>
      <c r="C23" s="7">
        <f>(B23/B27)</f>
        <v>0</v>
      </c>
      <c r="D23" s="7">
        <f>(C23-1/K22)</f>
        <v>-4.3478260869565216E-2</v>
      </c>
      <c r="E23" s="7">
        <f>POWER((C23-1/K22),2)</f>
        <v>1.8903591682419658E-3</v>
      </c>
      <c r="F23" s="5"/>
    </row>
    <row r="24" spans="1:14">
      <c r="A24" s="6" t="s">
        <v>209</v>
      </c>
      <c r="B24" s="7">
        <v>0</v>
      </c>
      <c r="C24" s="7">
        <f>(B24/B27)</f>
        <v>0</v>
      </c>
      <c r="D24" s="7">
        <f>(C24-1/K22)</f>
        <v>-4.3478260869565216E-2</v>
      </c>
      <c r="E24" s="7">
        <f>POWER((C24-1/K22),2)</f>
        <v>1.8903591682419658E-3</v>
      </c>
      <c r="F24" s="5"/>
    </row>
    <row r="25" spans="1:14">
      <c r="A25" s="6" t="s">
        <v>197</v>
      </c>
      <c r="B25" s="7">
        <v>21</v>
      </c>
      <c r="C25" s="7">
        <f>(B25/B27)</f>
        <v>1</v>
      </c>
      <c r="D25" s="7">
        <f>(C25-1/K22)</f>
        <v>0.95652173913043481</v>
      </c>
      <c r="E25" s="7">
        <f>POWER((C25-1/K22),2)</f>
        <v>0.91493383742911161</v>
      </c>
      <c r="F25" s="5"/>
    </row>
    <row r="26" spans="1:14">
      <c r="A26" s="6" t="s">
        <v>77</v>
      </c>
      <c r="B26" s="7">
        <v>0</v>
      </c>
      <c r="C26" s="3">
        <v>0</v>
      </c>
      <c r="D26" s="7">
        <f>PRODUCT(((C26-1/K22)), K26)</f>
        <v>-0.86956521739130432</v>
      </c>
      <c r="E26" s="7">
        <f>PRODUCT((POWER((C26-1/K22),2)), K26)</f>
        <v>3.780718336483932E-2</v>
      </c>
      <c r="F26" s="5"/>
      <c r="J26" s="2" t="s">
        <v>79</v>
      </c>
      <c r="K26" s="2">
        <f>(K22-N22)</f>
        <v>20</v>
      </c>
    </row>
    <row r="27" spans="1:14">
      <c r="A27" s="1" t="s">
        <v>2</v>
      </c>
      <c r="B27" s="2">
        <f>SUM(B23:B26)</f>
        <v>21</v>
      </c>
      <c r="C27" s="1"/>
      <c r="D27" s="1"/>
      <c r="E27" s="2">
        <f>SUM(E23:E26)</f>
        <v>0.95652173913043492</v>
      </c>
      <c r="F27" s="2">
        <f>(1-(PRODUCT(K22,E27))/(K22-1))</f>
        <v>-2.2204460492503131E-16</v>
      </c>
    </row>
    <row r="29" spans="1:14" ht="17">
      <c r="A29" s="31" t="s">
        <v>200</v>
      </c>
      <c r="B29" s="31"/>
      <c r="C29" s="31"/>
      <c r="D29" s="31"/>
      <c r="E29" s="31"/>
      <c r="F29" s="31"/>
    </row>
    <row r="30" spans="1:14">
      <c r="A30" s="2" t="s">
        <v>0</v>
      </c>
      <c r="B30" s="2" t="s">
        <v>198</v>
      </c>
      <c r="C30" s="2" t="s">
        <v>1</v>
      </c>
      <c r="D30" s="1" t="s">
        <v>3</v>
      </c>
      <c r="E30" s="2" t="s">
        <v>4</v>
      </c>
      <c r="F30" s="2" t="s">
        <v>6</v>
      </c>
      <c r="J30" s="2" t="s">
        <v>5</v>
      </c>
      <c r="K30" s="2">
        <v>23</v>
      </c>
      <c r="M30" s="2" t="s">
        <v>78</v>
      </c>
      <c r="N30" s="2">
        <v>3</v>
      </c>
    </row>
    <row r="31" spans="1:14">
      <c r="A31" s="6" t="s">
        <v>197</v>
      </c>
      <c r="B31" s="7">
        <v>0</v>
      </c>
      <c r="C31" s="7">
        <f>(B31/B35)</f>
        <v>0</v>
      </c>
      <c r="D31" s="7">
        <f>(C31-1/K30)</f>
        <v>-4.3478260869565216E-2</v>
      </c>
      <c r="E31" s="7">
        <f>POWER((C31-1/K30),2)</f>
        <v>1.8903591682419658E-3</v>
      </c>
      <c r="F31" s="5"/>
    </row>
    <row r="32" spans="1:14">
      <c r="A32" s="6" t="s">
        <v>196</v>
      </c>
      <c r="B32" s="7">
        <v>88</v>
      </c>
      <c r="C32" s="7">
        <f>(B32/B35)</f>
        <v>0.96703296703296704</v>
      </c>
      <c r="D32" s="7">
        <f>(C32-1/K30)</f>
        <v>0.92355470616340185</v>
      </c>
      <c r="E32" s="7">
        <f>POWER((C32-1/K30),2)</f>
        <v>0.85295329527656749</v>
      </c>
      <c r="F32" s="5"/>
    </row>
    <row r="33" spans="1:14">
      <c r="A33" s="6" t="s">
        <v>205</v>
      </c>
      <c r="B33" s="7">
        <v>3</v>
      </c>
      <c r="C33" s="7">
        <f>(B33/B35)</f>
        <v>3.2967032967032968E-2</v>
      </c>
      <c r="D33" s="7">
        <f>(C33-1/K30)</f>
        <v>-1.0511227902532248E-2</v>
      </c>
      <c r="E33" s="7">
        <f>POWER((C33-1/K30),2)</f>
        <v>1.1048591201897249E-4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PRODUCT(((C34-1/K30)), K34)</f>
        <v>-0.86956521739130432</v>
      </c>
      <c r="E34" s="7">
        <f>PRODUCT((POWER((C34-1/K30),2)), K34)</f>
        <v>3.780718336483932E-2</v>
      </c>
      <c r="F34" s="5"/>
      <c r="J34" s="2" t="s">
        <v>79</v>
      </c>
      <c r="K34" s="2">
        <f>(K30-N30)</f>
        <v>20</v>
      </c>
    </row>
    <row r="35" spans="1:14">
      <c r="A35" s="1" t="s">
        <v>2</v>
      </c>
      <c r="B35" s="2">
        <f>SUM(B31:B34)</f>
        <v>91</v>
      </c>
      <c r="C35" s="1"/>
      <c r="D35" s="1"/>
      <c r="E35" s="2">
        <f>SUM(E31:E34)</f>
        <v>0.89276132372166783</v>
      </c>
      <c r="F35" s="2">
        <f>(1-(PRODUCT(K30,E35))/(K30-1))</f>
        <v>6.6658616109165458E-2</v>
      </c>
    </row>
    <row r="36" spans="1:14" ht="17">
      <c r="A36" s="31" t="s">
        <v>84</v>
      </c>
      <c r="B36" s="31"/>
      <c r="C36" s="31"/>
      <c r="D36" s="31"/>
      <c r="E36" s="31"/>
      <c r="F36" s="31"/>
    </row>
    <row r="37" spans="1:14">
      <c r="A37" s="2" t="s">
        <v>0</v>
      </c>
      <c r="B37" s="2" t="s">
        <v>199</v>
      </c>
      <c r="C37" s="2" t="s">
        <v>1</v>
      </c>
      <c r="D37" s="1" t="s">
        <v>3</v>
      </c>
      <c r="E37" s="2" t="s">
        <v>4</v>
      </c>
      <c r="F37" s="2" t="s">
        <v>6</v>
      </c>
      <c r="J37" s="2" t="s">
        <v>5</v>
      </c>
      <c r="K37" s="2">
        <v>22</v>
      </c>
      <c r="M37" s="2" t="s">
        <v>78</v>
      </c>
      <c r="N37" s="2">
        <v>3</v>
      </c>
    </row>
    <row r="38" spans="1:14">
      <c r="A38" s="6" t="s">
        <v>196</v>
      </c>
      <c r="B38" s="7">
        <v>88</v>
      </c>
      <c r="C38" s="7">
        <f>(B38/B42)</f>
        <v>0.96703296703296704</v>
      </c>
      <c r="D38" s="7">
        <f>(C38-1/K37)</f>
        <v>0.92157842157842162</v>
      </c>
      <c r="E38" s="7">
        <f>POWER((C38-1/K37),2)</f>
        <v>0.849306787118975</v>
      </c>
      <c r="F38" s="5"/>
    </row>
    <row r="39" spans="1:14">
      <c r="A39" s="6" t="s">
        <v>197</v>
      </c>
      <c r="B39" s="7">
        <v>0</v>
      </c>
      <c r="C39" s="7">
        <f>(B39/B42)</f>
        <v>0</v>
      </c>
      <c r="D39" s="7">
        <f>(C39-1/K37)</f>
        <v>-4.5454545454545456E-2</v>
      </c>
      <c r="E39" s="7">
        <f>POWER((C39-1/K37),2)</f>
        <v>2.0661157024793389E-3</v>
      </c>
      <c r="F39" s="5"/>
    </row>
    <row r="40" spans="1:14">
      <c r="A40" t="s">
        <v>205</v>
      </c>
      <c r="B40" s="7">
        <v>3</v>
      </c>
      <c r="C40" s="7">
        <f>(B40/B42)</f>
        <v>3.2967032967032968E-2</v>
      </c>
      <c r="D40" s="7">
        <f>(C40-1/K37)</f>
        <v>-1.2487512487512488E-2</v>
      </c>
      <c r="E40" s="7">
        <f>POWER((C40-1/K37),2)</f>
        <v>1.5593796812578032E-4</v>
      </c>
      <c r="F40" s="5"/>
    </row>
    <row r="41" spans="1:14">
      <c r="A41" s="6" t="s">
        <v>77</v>
      </c>
      <c r="B41" s="7">
        <v>0</v>
      </c>
      <c r="C41" s="3">
        <v>0</v>
      </c>
      <c r="D41" s="7">
        <f>PRODUCT(((C41-1/K37)), K41)</f>
        <v>-0.86363636363636365</v>
      </c>
      <c r="E41" s="7">
        <f>PRODUCT((POWER((C41-1/K37),2)), K41)</f>
        <v>3.9256198347107439E-2</v>
      </c>
      <c r="F41" s="5"/>
      <c r="J41" s="2" t="s">
        <v>79</v>
      </c>
      <c r="K41" s="2">
        <f>(K37-N37)</f>
        <v>19</v>
      </c>
    </row>
    <row r="42" spans="1:14">
      <c r="A42" s="1" t="s">
        <v>2</v>
      </c>
      <c r="B42" s="2">
        <f>SUM(B38:B41)</f>
        <v>91</v>
      </c>
      <c r="C42" s="1"/>
      <c r="D42" s="1"/>
      <c r="E42" s="2">
        <f>SUM(E38:E41)</f>
        <v>0.89078503913668761</v>
      </c>
      <c r="F42" s="2">
        <f>(1-(PRODUCT(K37,E42))/(K37-1))</f>
        <v>6.6796625666327158E-2</v>
      </c>
    </row>
    <row r="43" spans="1:14" ht="17">
      <c r="A43" s="31" t="s">
        <v>210</v>
      </c>
      <c r="B43" s="31"/>
      <c r="C43" s="31"/>
      <c r="D43" s="31"/>
      <c r="E43" s="31"/>
      <c r="F43" s="31"/>
    </row>
    <row r="44" spans="1:14">
      <c r="A44" s="2" t="s">
        <v>0</v>
      </c>
      <c r="B44" s="2" t="s">
        <v>199</v>
      </c>
      <c r="C44" s="2" t="s">
        <v>1</v>
      </c>
      <c r="D44" s="1" t="s">
        <v>3</v>
      </c>
      <c r="E44" s="2" t="s">
        <v>4</v>
      </c>
      <c r="F44" s="2" t="s">
        <v>6</v>
      </c>
      <c r="J44" s="2" t="s">
        <v>5</v>
      </c>
      <c r="K44" s="2">
        <v>23</v>
      </c>
      <c r="M44" s="2" t="s">
        <v>78</v>
      </c>
      <c r="N44" s="2">
        <v>3</v>
      </c>
    </row>
    <row r="45" spans="1:14">
      <c r="A45" s="6" t="s">
        <v>196</v>
      </c>
      <c r="B45" s="7">
        <v>75</v>
      </c>
      <c r="C45" s="7">
        <f>(B45/B49)</f>
        <v>0.7142857142857143</v>
      </c>
      <c r="D45" s="7">
        <f>(C45-1/K44)</f>
        <v>0.67080745341614911</v>
      </c>
      <c r="E45" s="7">
        <f>POWER((C45-1/K44),2)</f>
        <v>0.44998263955865908</v>
      </c>
      <c r="F45" s="5"/>
    </row>
    <row r="46" spans="1:14">
      <c r="A46" s="6" t="s">
        <v>209</v>
      </c>
      <c r="B46" s="7">
        <v>30</v>
      </c>
      <c r="C46" s="7">
        <f>(B46/B49)</f>
        <v>0.2857142857142857</v>
      </c>
      <c r="D46" s="7">
        <f>(C46-1/K44)</f>
        <v>0.24223602484472048</v>
      </c>
      <c r="E46" s="7">
        <f>POWER((C46-1/K44),2)</f>
        <v>5.8678291732572038E-2</v>
      </c>
      <c r="F46" s="5"/>
    </row>
    <row r="47" spans="1:14">
      <c r="A47" s="6" t="s">
        <v>197</v>
      </c>
      <c r="B47" s="7">
        <v>0</v>
      </c>
      <c r="C47" s="7">
        <f>(B47/B49)</f>
        <v>0</v>
      </c>
      <c r="D47" s="7">
        <f>(C47-1/K44)</f>
        <v>-4.3478260869565216E-2</v>
      </c>
      <c r="E47" s="7">
        <f>POWER((C47-1/K44),2)</f>
        <v>1.8903591682419658E-3</v>
      </c>
      <c r="F47" s="5"/>
    </row>
    <row r="48" spans="1:14">
      <c r="A48" s="6" t="s">
        <v>77</v>
      </c>
      <c r="B48" s="7">
        <v>0</v>
      </c>
      <c r="C48" s="3">
        <v>0</v>
      </c>
      <c r="D48" s="7">
        <f>PRODUCT(((C48-1/K44)), K48)</f>
        <v>-0.86956521739130432</v>
      </c>
      <c r="E48" s="7">
        <f>PRODUCT((POWER((C48-1/K44),2)), K48)</f>
        <v>3.780718336483932E-2</v>
      </c>
      <c r="F48" s="5"/>
      <c r="J48" s="2" t="s">
        <v>79</v>
      </c>
      <c r="K48" s="2">
        <f>(K44-N44)</f>
        <v>20</v>
      </c>
    </row>
    <row r="49" spans="1:15">
      <c r="A49" s="1" t="s">
        <v>2</v>
      </c>
      <c r="B49" s="2">
        <f>SUM(B45:B48)</f>
        <v>105</v>
      </c>
      <c r="C49" s="1"/>
      <c r="D49" s="1"/>
      <c r="E49" s="2">
        <f>SUM(E45:E48)</f>
        <v>0.54835847382431246</v>
      </c>
      <c r="F49" s="2">
        <f>(1-(PRODUCT(K44,E49))/(K44-1))</f>
        <v>0.42671614100185518</v>
      </c>
    </row>
    <row r="51" spans="1:15" ht="17">
      <c r="A51" s="31" t="s">
        <v>201</v>
      </c>
      <c r="B51" s="31"/>
      <c r="C51" s="31"/>
      <c r="D51" s="31"/>
      <c r="E51" s="31"/>
      <c r="F51" s="31"/>
    </row>
    <row r="52" spans="1:15">
      <c r="A52" s="2" t="s">
        <v>0</v>
      </c>
      <c r="B52" s="2" t="s">
        <v>30</v>
      </c>
      <c r="C52" s="2" t="s">
        <v>199</v>
      </c>
      <c r="D52" s="2" t="s">
        <v>8</v>
      </c>
      <c r="E52" s="2" t="s">
        <v>24</v>
      </c>
      <c r="F52" s="2" t="s">
        <v>25</v>
      </c>
      <c r="G52" s="1" t="s">
        <v>26</v>
      </c>
      <c r="H52" s="2" t="s">
        <v>202</v>
      </c>
      <c r="I52" s="2" t="s">
        <v>203</v>
      </c>
      <c r="J52" s="1" t="s">
        <v>204</v>
      </c>
      <c r="K52" s="2" t="s">
        <v>18</v>
      </c>
      <c r="N52" s="2" t="s">
        <v>7</v>
      </c>
      <c r="O52" s="2">
        <v>2</v>
      </c>
    </row>
    <row r="53" spans="1:15">
      <c r="A53" s="6" t="s">
        <v>196</v>
      </c>
      <c r="B53" s="7">
        <v>2</v>
      </c>
      <c r="C53" s="7">
        <v>88</v>
      </c>
      <c r="D53" s="7">
        <f>SUM(B53:C53)</f>
        <v>90</v>
      </c>
      <c r="E53" s="7">
        <f>(B53/D53)</f>
        <v>2.2222222222222223E-2</v>
      </c>
      <c r="F53" s="7">
        <f>(E53-1/O52)</f>
        <v>-0.4777777777777778</v>
      </c>
      <c r="G53" s="7">
        <f>POWER((E53-1/O52),2)</f>
        <v>0.22827160493827162</v>
      </c>
      <c r="H53" s="7">
        <f>(C53/D53)</f>
        <v>0.97777777777777775</v>
      </c>
      <c r="I53" s="7">
        <f>(H53-1/O52)</f>
        <v>0.47777777777777775</v>
      </c>
      <c r="J53" s="7">
        <f>POWER((H53-1/O52),2)</f>
        <v>0.22827160493827156</v>
      </c>
      <c r="K53" s="7">
        <f>(1-(PRODUCT(O52,(G53+J53)))/(O52-1))</f>
        <v>8.6913580246913646E-2</v>
      </c>
    </row>
    <row r="54" spans="1:15">
      <c r="A54" s="6" t="s">
        <v>205</v>
      </c>
      <c r="B54" s="7">
        <v>0</v>
      </c>
      <c r="C54" s="7">
        <v>3</v>
      </c>
      <c r="D54" s="7">
        <f>SUM(B54:C54)</f>
        <v>3</v>
      </c>
      <c r="E54" s="7">
        <f>(B54/D54)</f>
        <v>0</v>
      </c>
      <c r="F54" s="7">
        <f>(E54-1/O52)</f>
        <v>-0.5</v>
      </c>
      <c r="G54" s="7">
        <f>POWER((E54-1/O52),2)</f>
        <v>0.25</v>
      </c>
      <c r="H54" s="7">
        <f>(C54/D54)</f>
        <v>1</v>
      </c>
      <c r="I54" s="7">
        <f>(H54-1/O52)</f>
        <v>0.5</v>
      </c>
      <c r="J54" s="7">
        <f>POWER((H54-1/O52),2)</f>
        <v>0.25</v>
      </c>
      <c r="K54" s="7">
        <f>(1-(PRODUCT(O52,(G54+J54)))/(O52-1))</f>
        <v>0</v>
      </c>
    </row>
    <row r="55" spans="1:15">
      <c r="A55" s="6" t="s">
        <v>197</v>
      </c>
      <c r="B55" s="7">
        <v>16</v>
      </c>
      <c r="C55" s="7">
        <v>0</v>
      </c>
      <c r="D55" s="7">
        <f>SUM(B55:C55)</f>
        <v>16</v>
      </c>
      <c r="E55" s="7">
        <f>(B55/D55)</f>
        <v>1</v>
      </c>
      <c r="F55" s="7">
        <f>(E55-1/O52)</f>
        <v>0.5</v>
      </c>
      <c r="G55" s="7">
        <f>POWER((E55-1/O52),2)</f>
        <v>0.25</v>
      </c>
      <c r="H55" s="7">
        <f>(C55/D55)</f>
        <v>0</v>
      </c>
      <c r="I55" s="7">
        <f>(H55-1/O52)</f>
        <v>-0.5</v>
      </c>
      <c r="J55" s="7">
        <f>POWER((H55-1/O52),2)</f>
        <v>0.25</v>
      </c>
      <c r="K55" s="7">
        <f>(1-(PRODUCT(O52,(G55+J55)))/(O52-1))</f>
        <v>0</v>
      </c>
      <c r="N55" s="2" t="s">
        <v>23</v>
      </c>
      <c r="O55" s="2">
        <v>2</v>
      </c>
    </row>
    <row r="56" spans="1:15">
      <c r="A56" s="1" t="s">
        <v>2</v>
      </c>
      <c r="B56" s="2">
        <f>SUM(B53:B55)</f>
        <v>18</v>
      </c>
      <c r="C56" s="2">
        <f>SUM(C53:C55)</f>
        <v>91</v>
      </c>
      <c r="D56" s="2">
        <f>SUM(D53:D55)</f>
        <v>109</v>
      </c>
      <c r="E56" s="1"/>
      <c r="F56" s="1"/>
      <c r="G56" s="2"/>
      <c r="H56" s="1"/>
      <c r="I56" s="1"/>
      <c r="J56" s="2"/>
      <c r="K56" s="2">
        <f>SUM(K53:K55)/O55</f>
        <v>4.3456790123456823E-2</v>
      </c>
    </row>
    <row r="57" spans="1:15" ht="17">
      <c r="A57" s="31" t="s">
        <v>309</v>
      </c>
      <c r="B57" s="31"/>
      <c r="C57" s="31"/>
      <c r="D57" s="31"/>
      <c r="E57" s="31"/>
      <c r="F57" s="31"/>
    </row>
    <row r="58" spans="1:15">
      <c r="A58" s="2" t="s">
        <v>0</v>
      </c>
      <c r="B58" s="2" t="s">
        <v>30</v>
      </c>
      <c r="C58" s="2" t="s">
        <v>199</v>
      </c>
      <c r="D58" s="2" t="s">
        <v>8</v>
      </c>
      <c r="E58" s="2" t="s">
        <v>24</v>
      </c>
      <c r="F58" s="2" t="s">
        <v>25</v>
      </c>
      <c r="G58" s="1" t="s">
        <v>26</v>
      </c>
      <c r="H58" s="2" t="s">
        <v>207</v>
      </c>
      <c r="I58" s="2" t="s">
        <v>208</v>
      </c>
      <c r="J58" s="1" t="s">
        <v>204</v>
      </c>
      <c r="K58" s="2" t="s">
        <v>18</v>
      </c>
      <c r="N58" s="2" t="s">
        <v>7</v>
      </c>
      <c r="O58" s="2">
        <v>2</v>
      </c>
    </row>
    <row r="59" spans="1:15">
      <c r="A59" s="6" t="s">
        <v>196</v>
      </c>
      <c r="B59" s="7">
        <v>0</v>
      </c>
      <c r="C59" s="7">
        <v>88</v>
      </c>
      <c r="D59" s="7">
        <f>SUM(B59:C59)</f>
        <v>88</v>
      </c>
      <c r="E59" s="7">
        <f>(B59/D59)</f>
        <v>0</v>
      </c>
      <c r="F59" s="7">
        <f>(E59-1/O58)</f>
        <v>-0.5</v>
      </c>
      <c r="G59" s="7">
        <f>POWER((E59-1/O58),2)</f>
        <v>0.25</v>
      </c>
      <c r="H59" s="7">
        <f>(C59/D59)</f>
        <v>1</v>
      </c>
      <c r="I59" s="7">
        <f>(H59-1/O58)</f>
        <v>0.5</v>
      </c>
      <c r="J59" s="7">
        <f>POWER((H59-1/O58),2)</f>
        <v>0.25</v>
      </c>
      <c r="K59" s="7">
        <f>(1-(PRODUCT(O58,(G59+J59)))/(O58-1))</f>
        <v>0</v>
      </c>
    </row>
    <row r="60" spans="1:15">
      <c r="A60" s="6" t="s">
        <v>197</v>
      </c>
      <c r="B60" s="7">
        <v>12</v>
      </c>
      <c r="C60" s="7">
        <v>0</v>
      </c>
      <c r="D60" s="7">
        <f>SUM(B60:C60)</f>
        <v>12</v>
      </c>
      <c r="E60" s="7">
        <f>(B60/D60)</f>
        <v>1</v>
      </c>
      <c r="F60" s="7">
        <f>(E60-1/O58)</f>
        <v>0.5</v>
      </c>
      <c r="G60" s="7">
        <f>POWER((E60-1/O58),2)</f>
        <v>0.25</v>
      </c>
      <c r="H60" s="7">
        <f>(C60/D60)</f>
        <v>0</v>
      </c>
      <c r="I60" s="7">
        <f>(H60-1/O58)</f>
        <v>-0.5</v>
      </c>
      <c r="J60" s="7">
        <f>POWER((H60-1/O58),2)</f>
        <v>0.25</v>
      </c>
      <c r="K60" s="7">
        <f>(1-(PRODUCT(O58,(G60+J60)))/(O58-1))</f>
        <v>0</v>
      </c>
    </row>
    <row r="61" spans="1:15">
      <c r="A61" t="s">
        <v>205</v>
      </c>
      <c r="B61" s="7">
        <v>0</v>
      </c>
      <c r="C61" s="7">
        <v>3</v>
      </c>
      <c r="D61" s="7">
        <f>SUM(B61:C61)</f>
        <v>3</v>
      </c>
      <c r="E61" s="7">
        <f>(B61/D61)</f>
        <v>0</v>
      </c>
      <c r="F61" s="7">
        <f>(E61-1/O58)</f>
        <v>-0.5</v>
      </c>
      <c r="G61" s="7">
        <f>POWER((E61-1/O58),2)</f>
        <v>0.25</v>
      </c>
      <c r="H61" s="7">
        <f>(C61/D61)</f>
        <v>1</v>
      </c>
      <c r="I61" s="7">
        <f>(H61-1/O58)</f>
        <v>0.5</v>
      </c>
      <c r="J61" s="7">
        <f>POWER((H61-1/O58),2)</f>
        <v>0.25</v>
      </c>
      <c r="K61" s="7">
        <f>(1-(PRODUCT(O58,(G61+J61)))/(O58-1))</f>
        <v>0</v>
      </c>
      <c r="N61" s="2" t="s">
        <v>23</v>
      </c>
      <c r="O61" s="2">
        <v>2</v>
      </c>
    </row>
    <row r="62" spans="1:15">
      <c r="A62" s="1" t="s">
        <v>2</v>
      </c>
      <c r="B62" s="2">
        <f>SUM(B59:B61)</f>
        <v>12</v>
      </c>
      <c r="C62" s="2">
        <f>SUM(C59:C61)</f>
        <v>91</v>
      </c>
      <c r="D62" s="2">
        <f>SUM(D59:D61)</f>
        <v>103</v>
      </c>
      <c r="E62" s="1"/>
      <c r="F62" s="1"/>
      <c r="G62" s="2"/>
      <c r="H62" s="1"/>
      <c r="I62" s="1"/>
      <c r="J62" s="2"/>
      <c r="K62" s="2">
        <f>SUM(K59:K61)/O61</f>
        <v>0</v>
      </c>
    </row>
    <row r="63" spans="1:15" ht="17">
      <c r="A63" s="31" t="s">
        <v>211</v>
      </c>
      <c r="B63" s="31"/>
      <c r="C63" s="31"/>
      <c r="D63" s="31"/>
      <c r="E63" s="31"/>
      <c r="F63" s="31"/>
    </row>
    <row r="64" spans="1:15">
      <c r="A64" s="2" t="s">
        <v>0</v>
      </c>
      <c r="B64" s="2" t="s">
        <v>30</v>
      </c>
      <c r="C64" s="2" t="s">
        <v>198</v>
      </c>
      <c r="D64" s="2" t="s">
        <v>8</v>
      </c>
      <c r="E64" s="2" t="s">
        <v>24</v>
      </c>
      <c r="F64" s="2" t="s">
        <v>25</v>
      </c>
      <c r="G64" s="1" t="s">
        <v>26</v>
      </c>
      <c r="H64" s="2" t="s">
        <v>207</v>
      </c>
      <c r="I64" s="2" t="s">
        <v>208</v>
      </c>
      <c r="J64" s="1" t="s">
        <v>204</v>
      </c>
      <c r="K64" s="2" t="s">
        <v>18</v>
      </c>
      <c r="N64" s="2" t="s">
        <v>7</v>
      </c>
      <c r="O64" s="2">
        <v>2</v>
      </c>
    </row>
    <row r="65" spans="1:16">
      <c r="A65" s="6" t="s">
        <v>196</v>
      </c>
      <c r="B65" s="7">
        <v>0</v>
      </c>
      <c r="C65" s="7">
        <v>75</v>
      </c>
      <c r="D65" s="7">
        <f>SUM(B65:C65)</f>
        <v>75</v>
      </c>
      <c r="E65" s="7">
        <f>(B65/D65)</f>
        <v>0</v>
      </c>
      <c r="F65" s="7">
        <f>(E65-1/O64)</f>
        <v>-0.5</v>
      </c>
      <c r="G65" s="7">
        <f>POWER((E65-1/O64),2)</f>
        <v>0.25</v>
      </c>
      <c r="H65" s="7">
        <f>(C65/D65)</f>
        <v>1</v>
      </c>
      <c r="I65" s="7">
        <f>(H65-1/O64)</f>
        <v>0.5</v>
      </c>
      <c r="J65" s="7">
        <f>POWER((H65-1/O64),2)</f>
        <v>0.25</v>
      </c>
      <c r="K65" s="7">
        <f>(1-(PRODUCT(O64,(G65+J65)))/(O64-1))</f>
        <v>0</v>
      </c>
    </row>
    <row r="66" spans="1:16">
      <c r="A66" s="6" t="s">
        <v>209</v>
      </c>
      <c r="B66" s="7">
        <v>0</v>
      </c>
      <c r="C66" s="7">
        <v>30</v>
      </c>
      <c r="D66" s="7">
        <f>SUM(B66:C66)</f>
        <v>30</v>
      </c>
      <c r="E66" s="7">
        <f>(B66/D66)</f>
        <v>0</v>
      </c>
      <c r="F66" s="7">
        <f>(E66-1/O64)</f>
        <v>-0.5</v>
      </c>
      <c r="G66" s="7">
        <f>POWER((E66-1/O64),2)</f>
        <v>0.25</v>
      </c>
      <c r="H66" s="7">
        <f>(C66/D66)</f>
        <v>1</v>
      </c>
      <c r="I66" s="7">
        <f>(H66-1/O64)</f>
        <v>0.5</v>
      </c>
      <c r="J66" s="7">
        <f>POWER((H66-1/O64),2)</f>
        <v>0.25</v>
      </c>
      <c r="K66" s="7">
        <f>(1-(PRODUCT(O64,(G66+J66)))/(O64-1))</f>
        <v>0</v>
      </c>
    </row>
    <row r="67" spans="1:16">
      <c r="A67" s="6" t="s">
        <v>197</v>
      </c>
      <c r="B67" s="7">
        <v>21</v>
      </c>
      <c r="C67" s="7">
        <v>0</v>
      </c>
      <c r="D67" s="7">
        <f>SUM(B67:C67)</f>
        <v>21</v>
      </c>
      <c r="E67" s="7">
        <f>(B67/D67)</f>
        <v>1</v>
      </c>
      <c r="F67" s="7">
        <f>(E67-1/O64)</f>
        <v>0.5</v>
      </c>
      <c r="G67" s="7">
        <f>POWER((E67-1/O64),2)</f>
        <v>0.25</v>
      </c>
      <c r="H67" s="7">
        <f>(C67/D67)</f>
        <v>0</v>
      </c>
      <c r="I67" s="7">
        <f>(H67-1/O64)</f>
        <v>-0.5</v>
      </c>
      <c r="J67" s="7">
        <f>POWER((H67-1/O64),2)</f>
        <v>0.25</v>
      </c>
      <c r="K67" s="7">
        <f>(1-(PRODUCT(O64,(G67+J67)))/(O64-1))</f>
        <v>0</v>
      </c>
      <c r="N67" s="2" t="s">
        <v>23</v>
      </c>
      <c r="O67" s="2">
        <v>2</v>
      </c>
    </row>
    <row r="68" spans="1:16">
      <c r="A68" s="1" t="s">
        <v>2</v>
      </c>
      <c r="B68" s="2">
        <f>SUM(B65:B67)</f>
        <v>21</v>
      </c>
      <c r="C68" s="2">
        <f>SUM(C65:C67)</f>
        <v>105</v>
      </c>
      <c r="D68" s="2">
        <f>SUM(D65:D67)</f>
        <v>126</v>
      </c>
      <c r="E68" s="1"/>
      <c r="F68" s="1"/>
      <c r="G68" s="2"/>
      <c r="H68" s="1"/>
      <c r="I68" s="1"/>
      <c r="J68" s="2"/>
      <c r="K68" s="2">
        <f>SUM(K65:K66)/O67</f>
        <v>0</v>
      </c>
    </row>
    <row r="69" spans="1:16" ht="17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6" ht="14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6" ht="14" customHeight="1">
      <c r="A71" s="31" t="s">
        <v>212</v>
      </c>
      <c r="B71" s="31"/>
      <c r="C71" s="31"/>
      <c r="D71" s="31"/>
      <c r="E71" s="31"/>
      <c r="F71" s="31"/>
      <c r="O71" s="16"/>
    </row>
    <row r="72" spans="1:16" ht="14" customHeight="1">
      <c r="A72" s="2" t="s">
        <v>0</v>
      </c>
      <c r="B72" s="2" t="s">
        <v>10</v>
      </c>
      <c r="C72" s="2" t="s">
        <v>1</v>
      </c>
      <c r="D72" s="1" t="s">
        <v>3</v>
      </c>
      <c r="E72" s="2" t="s">
        <v>4</v>
      </c>
      <c r="F72" s="2" t="s">
        <v>6</v>
      </c>
      <c r="J72" s="2" t="s">
        <v>5</v>
      </c>
      <c r="K72" s="2">
        <v>21</v>
      </c>
      <c r="M72" s="2" t="s">
        <v>78</v>
      </c>
      <c r="N72" s="2">
        <v>2</v>
      </c>
      <c r="O72" s="16"/>
    </row>
    <row r="73" spans="1:16" ht="14" customHeight="1">
      <c r="A73" s="6" t="s">
        <v>196</v>
      </c>
      <c r="B73" s="7">
        <v>0</v>
      </c>
      <c r="C73" s="7">
        <f>(B73/B76)</f>
        <v>0</v>
      </c>
      <c r="D73" s="7">
        <f>(C73-1/K72)</f>
        <v>-4.7619047619047616E-2</v>
      </c>
      <c r="E73" s="7">
        <f>POWER((C73-1/K72),2)</f>
        <v>2.2675736961451243E-3</v>
      </c>
      <c r="F73" s="5"/>
      <c r="O73" s="16"/>
    </row>
    <row r="74" spans="1:16" ht="14" customHeight="1">
      <c r="A74" s="6" t="s">
        <v>197</v>
      </c>
      <c r="B74" s="7">
        <v>17</v>
      </c>
      <c r="C74" s="7">
        <f>(B74/B76)</f>
        <v>1</v>
      </c>
      <c r="D74" s="7">
        <f>(C74-1/K72)</f>
        <v>0.95238095238095233</v>
      </c>
      <c r="E74" s="7">
        <f>POWER((C74-1/K72),2)</f>
        <v>0.90702947845804982</v>
      </c>
      <c r="F74" s="5"/>
      <c r="O74" s="16"/>
    </row>
    <row r="75" spans="1:16">
      <c r="A75" s="6" t="s">
        <v>77</v>
      </c>
      <c r="B75" s="7">
        <v>0</v>
      </c>
      <c r="C75" s="3">
        <v>0</v>
      </c>
      <c r="D75" s="7">
        <f>PRODUCT(((C75-1/K72)), K76)</f>
        <v>-0.90476190476190466</v>
      </c>
      <c r="E75" s="7">
        <f>PRODUCT((POWER((C75-1/K72),2)), K76)</f>
        <v>4.3083900226757364E-2</v>
      </c>
      <c r="F75" s="5"/>
    </row>
    <row r="76" spans="1:16">
      <c r="A76" s="1" t="s">
        <v>2</v>
      </c>
      <c r="B76" s="2">
        <f>SUM(B73:B75)</f>
        <v>17</v>
      </c>
      <c r="C76" s="1"/>
      <c r="D76" s="1"/>
      <c r="E76" s="2">
        <f>SUM(E73:E75)</f>
        <v>0.95238095238095233</v>
      </c>
      <c r="F76" s="2">
        <f>(1-(PRODUCT(K72,E76))/(K72-1))</f>
        <v>0</v>
      </c>
      <c r="J76" s="2" t="s">
        <v>79</v>
      </c>
      <c r="K76" s="2">
        <f>(K72-N72)</f>
        <v>19</v>
      </c>
    </row>
    <row r="77" spans="1:16" ht="17" customHeight="1">
      <c r="O77" s="16"/>
      <c r="P77" s="16"/>
    </row>
    <row r="78" spans="1:16" ht="14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ht="14" customHeight="1">
      <c r="A79" s="31" t="s">
        <v>213</v>
      </c>
      <c r="B79" s="31"/>
      <c r="C79" s="31"/>
      <c r="D79" s="31"/>
      <c r="E79" s="31"/>
      <c r="F79" s="31"/>
      <c r="O79" s="16"/>
      <c r="P79" s="16"/>
    </row>
    <row r="80" spans="1:16" ht="14" customHeight="1">
      <c r="A80" s="2" t="s">
        <v>0</v>
      </c>
      <c r="B80" s="2" t="s">
        <v>199</v>
      </c>
      <c r="C80" s="2" t="s">
        <v>1</v>
      </c>
      <c r="D80" s="1" t="s">
        <v>3</v>
      </c>
      <c r="E80" s="2" t="s">
        <v>4</v>
      </c>
      <c r="F80" s="2" t="s">
        <v>6</v>
      </c>
      <c r="J80" s="2" t="s">
        <v>5</v>
      </c>
      <c r="K80" s="2">
        <v>21</v>
      </c>
      <c r="M80" s="2" t="s">
        <v>78</v>
      </c>
      <c r="N80" s="2">
        <v>2</v>
      </c>
      <c r="O80" s="16"/>
      <c r="P80" s="16"/>
    </row>
    <row r="81" spans="1:16" ht="14" customHeight="1">
      <c r="A81" s="6" t="s">
        <v>196</v>
      </c>
      <c r="B81" s="7">
        <v>88</v>
      </c>
      <c r="C81" s="7">
        <f>(B81/B84)</f>
        <v>1</v>
      </c>
      <c r="D81" s="7">
        <f>(C81-1/K80)</f>
        <v>0.95238095238095233</v>
      </c>
      <c r="E81" s="7">
        <f>POWER((C81-1/K80),2)</f>
        <v>0.90702947845804982</v>
      </c>
      <c r="F81" s="5"/>
      <c r="O81" s="16"/>
      <c r="P81" s="16"/>
    </row>
    <row r="82" spans="1:16" ht="14" customHeight="1">
      <c r="A82" s="6" t="s">
        <v>197</v>
      </c>
      <c r="B82" s="7">
        <v>0</v>
      </c>
      <c r="C82" s="7">
        <f>(B82/B84)</f>
        <v>0</v>
      </c>
      <c r="D82" s="7">
        <f>(C82-1/K80)</f>
        <v>-4.7619047619047616E-2</v>
      </c>
      <c r="E82" s="7">
        <f>POWER((C82-1/K80),2)</f>
        <v>2.2675736961451243E-3</v>
      </c>
      <c r="F82" s="5"/>
      <c r="O82" s="16"/>
      <c r="P82" s="16"/>
    </row>
    <row r="83" spans="1:16" ht="14" customHeight="1">
      <c r="A83" s="6" t="s">
        <v>77</v>
      </c>
      <c r="B83" s="7">
        <v>0</v>
      </c>
      <c r="C83" s="3">
        <v>0</v>
      </c>
      <c r="D83" s="7">
        <f>PRODUCT(((C83-1/K80)), K84)</f>
        <v>-0.90476190476190466</v>
      </c>
      <c r="E83" s="7">
        <f>PRODUCT((POWER((C83-1/K80),2)), K84)</f>
        <v>4.3083900226757364E-2</v>
      </c>
      <c r="F83" s="5"/>
      <c r="O83" s="16"/>
      <c r="P83" s="16"/>
    </row>
    <row r="84" spans="1:16" ht="14" customHeight="1">
      <c r="A84" s="1" t="s">
        <v>2</v>
      </c>
      <c r="B84" s="2">
        <f>SUM(B81:B83)</f>
        <v>88</v>
      </c>
      <c r="C84" s="1"/>
      <c r="D84" s="1"/>
      <c r="E84" s="2">
        <f>SUM(E81:E83)</f>
        <v>0.95238095238095233</v>
      </c>
      <c r="F84" s="2">
        <f>(1-(PRODUCT(K80,E84))/(K80-1))</f>
        <v>0</v>
      </c>
      <c r="J84" s="2" t="s">
        <v>79</v>
      </c>
      <c r="K84" s="2">
        <f>(K80-N80)</f>
        <v>19</v>
      </c>
      <c r="O84" s="16"/>
      <c r="P84" s="16"/>
    </row>
    <row r="85" spans="1:16" ht="14" customHeight="1">
      <c r="O85" s="16"/>
      <c r="P85" s="16"/>
    </row>
    <row r="86" spans="1:16" ht="14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14" customHeight="1">
      <c r="A87" s="31" t="s">
        <v>214</v>
      </c>
      <c r="B87" s="31"/>
      <c r="C87" s="31"/>
      <c r="D87" s="31"/>
      <c r="E87" s="31"/>
      <c r="F87" s="31"/>
      <c r="P87" s="16"/>
    </row>
    <row r="88" spans="1:16" ht="14" customHeight="1">
      <c r="A88" s="2" t="s">
        <v>0</v>
      </c>
      <c r="B88" s="2" t="s">
        <v>10</v>
      </c>
      <c r="C88" s="2" t="s">
        <v>198</v>
      </c>
      <c r="D88" s="2" t="s">
        <v>8</v>
      </c>
      <c r="E88" s="2" t="s">
        <v>24</v>
      </c>
      <c r="F88" s="2" t="s">
        <v>25</v>
      </c>
      <c r="G88" s="1" t="s">
        <v>26</v>
      </c>
      <c r="H88" s="2" t="s">
        <v>207</v>
      </c>
      <c r="I88" s="2" t="s">
        <v>208</v>
      </c>
      <c r="J88" s="1" t="s">
        <v>204</v>
      </c>
      <c r="K88" s="2" t="s">
        <v>18</v>
      </c>
      <c r="N88" s="2" t="s">
        <v>7</v>
      </c>
      <c r="O88" s="2">
        <v>2</v>
      </c>
      <c r="P88" s="16"/>
    </row>
    <row r="89" spans="1:16" ht="14" customHeight="1">
      <c r="A89" s="6" t="s">
        <v>196</v>
      </c>
      <c r="B89" s="7">
        <v>0</v>
      </c>
      <c r="C89" s="7">
        <v>88</v>
      </c>
      <c r="D89" s="7">
        <f>SUM(B89:C89)</f>
        <v>88</v>
      </c>
      <c r="E89" s="7">
        <f>(B89/D89)</f>
        <v>0</v>
      </c>
      <c r="F89" s="7">
        <f>(E89-1/O88)</f>
        <v>-0.5</v>
      </c>
      <c r="G89" s="7">
        <f>POWER((E89-1/O88),2)</f>
        <v>0.25</v>
      </c>
      <c r="H89" s="7">
        <f>(C89/D89)</f>
        <v>1</v>
      </c>
      <c r="I89" s="7">
        <f>(H89-1/O88)</f>
        <v>0.5</v>
      </c>
      <c r="J89" s="7">
        <f>POWER((H89-1/O88),2)</f>
        <v>0.25</v>
      </c>
      <c r="K89" s="7">
        <f>(1-(PRODUCT(O88,(G89+J89)))/(O88-1))</f>
        <v>0</v>
      </c>
      <c r="P89" s="16"/>
    </row>
    <row r="90" spans="1:16" ht="14" customHeight="1">
      <c r="A90" s="6" t="s">
        <v>197</v>
      </c>
      <c r="B90" s="7">
        <v>17</v>
      </c>
      <c r="C90" s="7">
        <v>0</v>
      </c>
      <c r="D90" s="7">
        <f>SUM(B90:C90)</f>
        <v>17</v>
      </c>
      <c r="E90" s="7">
        <f>(B90/D90)</f>
        <v>1</v>
      </c>
      <c r="F90" s="7">
        <f>(E90-1/O88)</f>
        <v>0.5</v>
      </c>
      <c r="G90" s="7">
        <f>POWER((E90-1/O88),2)</f>
        <v>0.25</v>
      </c>
      <c r="H90" s="7">
        <f>(C90/D90)</f>
        <v>0</v>
      </c>
      <c r="I90" s="7">
        <f>(H90-1/O88)</f>
        <v>-0.5</v>
      </c>
      <c r="J90" s="7">
        <f>POWER((H90-1/O88),2)</f>
        <v>0.25</v>
      </c>
      <c r="K90" s="7">
        <f>(1-(PRODUCT(O88,(G90+J90)))/(O88-1))</f>
        <v>0</v>
      </c>
      <c r="P90" s="16"/>
    </row>
    <row r="91" spans="1:16" ht="14" customHeight="1">
      <c r="A91" s="1" t="s">
        <v>2</v>
      </c>
      <c r="B91" s="2">
        <f>SUM(B89:B90)</f>
        <v>17</v>
      </c>
      <c r="C91" s="2">
        <f>SUM(C89:C90)</f>
        <v>88</v>
      </c>
      <c r="D91" s="2">
        <f>SUM(D89:D90)</f>
        <v>105</v>
      </c>
      <c r="E91" s="1"/>
      <c r="F91" s="1"/>
      <c r="G91" s="2"/>
      <c r="H91" s="1"/>
      <c r="I91" s="1"/>
      <c r="J91" s="2"/>
      <c r="K91" s="2">
        <f>SUM(K89:K90)/O91</f>
        <v>0</v>
      </c>
      <c r="N91" s="2" t="s">
        <v>23</v>
      </c>
      <c r="O91" s="2">
        <v>2</v>
      </c>
      <c r="P91" s="16"/>
    </row>
    <row r="92" spans="1:16" ht="17" customHeight="1">
      <c r="P92" s="16"/>
    </row>
    <row r="93" spans="1:16" ht="14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ht="14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ht="14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ht="14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ht="14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ht="14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 ht="14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ht="14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14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14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6" ht="14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14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6" ht="17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6" ht="14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14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14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6" ht="14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6" ht="14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6" ht="14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ht="14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6" ht="14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ht="14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6" ht="14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6" ht="14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6" ht="17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6" ht="14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1:16" ht="14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6" ht="14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6" ht="14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 ht="14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1:16" ht="14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1:16" ht="14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1:16" ht="14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1:16" ht="14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ht="14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</sheetData>
  <mergeCells count="13">
    <mergeCell ref="A71:F71"/>
    <mergeCell ref="A79:F79"/>
    <mergeCell ref="A87:F87"/>
    <mergeCell ref="E4:G4"/>
    <mergeCell ref="A7:F7"/>
    <mergeCell ref="A14:F14"/>
    <mergeCell ref="A21:F21"/>
    <mergeCell ref="A29:F29"/>
    <mergeCell ref="A36:F36"/>
    <mergeCell ref="A43:F43"/>
    <mergeCell ref="A51:F51"/>
    <mergeCell ref="A57:F57"/>
    <mergeCell ref="A63:F63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31.5" customWidth="1"/>
    <col min="2" max="2" width="27" customWidth="1"/>
    <col min="3" max="3" width="17.5" customWidth="1"/>
    <col min="4" max="4" width="16.5" customWidth="1"/>
    <col min="5" max="5" width="16.83203125" customWidth="1"/>
    <col min="6" max="6" width="20.5" customWidth="1"/>
    <col min="7" max="7" width="19" customWidth="1"/>
    <col min="8" max="8" width="16.83203125" customWidth="1"/>
    <col min="9" max="9" width="18.5" bestFit="1" customWidth="1"/>
    <col min="10" max="10" width="11.6640625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215</v>
      </c>
    </row>
    <row r="4" spans="1:14" ht="18">
      <c r="E4" s="32" t="s">
        <v>216</v>
      </c>
      <c r="F4" s="32"/>
      <c r="G4" s="32"/>
    </row>
    <row r="7" spans="1:14" ht="17">
      <c r="A7" s="31" t="s">
        <v>160</v>
      </c>
      <c r="B7" s="31"/>
      <c r="C7" s="31"/>
      <c r="D7" s="31"/>
      <c r="E7" s="31"/>
      <c r="F7" s="31"/>
    </row>
    <row r="8" spans="1:14">
      <c r="A8" s="2" t="s">
        <v>0</v>
      </c>
      <c r="B8" s="2" t="s">
        <v>10</v>
      </c>
      <c r="C8" s="2" t="s">
        <v>1</v>
      </c>
      <c r="D8" s="1" t="s">
        <v>3</v>
      </c>
      <c r="E8" s="2" t="s">
        <v>4</v>
      </c>
      <c r="F8" s="2" t="s">
        <v>6</v>
      </c>
      <c r="J8" s="2" t="s">
        <v>5</v>
      </c>
      <c r="K8" s="2">
        <v>23</v>
      </c>
      <c r="M8" s="2" t="s">
        <v>78</v>
      </c>
      <c r="N8" s="2">
        <v>3</v>
      </c>
    </row>
    <row r="9" spans="1:14">
      <c r="A9" s="6" t="s">
        <v>217</v>
      </c>
      <c r="B9" s="7">
        <v>0</v>
      </c>
      <c r="C9" s="7">
        <f>(B9/B13)</f>
        <v>0</v>
      </c>
      <c r="D9" s="7">
        <f>(C9-1/K8)</f>
        <v>-4.3478260869565216E-2</v>
      </c>
      <c r="E9" s="7">
        <f>POWER((C9-1/K8),2)</f>
        <v>1.8903591682419658E-3</v>
      </c>
      <c r="F9" s="5"/>
    </row>
    <row r="10" spans="1:14">
      <c r="A10" s="6" t="s">
        <v>218</v>
      </c>
      <c r="B10" s="7">
        <v>13</v>
      </c>
      <c r="C10" s="7">
        <f>(B10/B13)</f>
        <v>1</v>
      </c>
      <c r="D10" s="7">
        <f>(C10-1/K8)</f>
        <v>0.95652173913043481</v>
      </c>
      <c r="E10" s="7">
        <f>POWER((C10-1/K8),2)</f>
        <v>0.91493383742911161</v>
      </c>
      <c r="F10" s="5"/>
    </row>
    <row r="11" spans="1:14">
      <c r="A11" t="s">
        <v>219</v>
      </c>
      <c r="B11" s="7">
        <v>0</v>
      </c>
      <c r="C11" s="7">
        <f>(B11/B13)</f>
        <v>0</v>
      </c>
      <c r="D11" s="7">
        <f>(C11-1/K8)</f>
        <v>-4.3478260869565216E-2</v>
      </c>
      <c r="E11" s="7">
        <f>POWER((C11-1/K8),2)</f>
        <v>1.8903591682419658E-3</v>
      </c>
      <c r="F11" s="5"/>
    </row>
    <row r="12" spans="1:14">
      <c r="A12" s="6" t="s">
        <v>77</v>
      </c>
      <c r="B12" s="7">
        <v>0</v>
      </c>
      <c r="C12" s="3">
        <v>0</v>
      </c>
      <c r="D12" s="7">
        <f>PRODUCT(((C12-1/K8)), K12)</f>
        <v>-0.86956521739130432</v>
      </c>
      <c r="E12" s="7">
        <f>PRODUCT((POWER((C12-1/K8),2)), K12)</f>
        <v>3.780718336483932E-2</v>
      </c>
      <c r="F12" s="5"/>
      <c r="J12" s="2" t="s">
        <v>79</v>
      </c>
      <c r="K12" s="2">
        <f>(K8-N8)</f>
        <v>20</v>
      </c>
    </row>
    <row r="13" spans="1:14">
      <c r="A13" s="1" t="s">
        <v>2</v>
      </c>
      <c r="B13" s="2">
        <f>SUM(B9:B12)</f>
        <v>13</v>
      </c>
      <c r="C13" s="1"/>
      <c r="D13" s="1"/>
      <c r="E13" s="2">
        <f>SUM(E9:E12)</f>
        <v>0.95652173913043492</v>
      </c>
      <c r="F13" s="2">
        <f>(1-(PRODUCT(K8,E13))/(K8-1))</f>
        <v>-2.2204460492503131E-16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22</v>
      </c>
      <c r="M15" s="2" t="s">
        <v>78</v>
      </c>
      <c r="N15" s="2">
        <v>3</v>
      </c>
    </row>
    <row r="16" spans="1:14">
      <c r="A16" s="6" t="s">
        <v>217</v>
      </c>
      <c r="B16" s="7">
        <v>0</v>
      </c>
      <c r="C16" s="7">
        <f>(B16/B20)</f>
        <v>0</v>
      </c>
      <c r="D16" s="7">
        <f>(C16-1/K15)</f>
        <v>-4.5454545454545456E-2</v>
      </c>
      <c r="E16" s="7">
        <f>POWER((C16-1/K15),2)</f>
        <v>2.0661157024793389E-3</v>
      </c>
      <c r="F16" s="5"/>
    </row>
    <row r="17" spans="1:14">
      <c r="A17" s="6" t="s">
        <v>218</v>
      </c>
      <c r="B17" s="7">
        <v>9</v>
      </c>
      <c r="C17" s="7">
        <f>(B17/B20)</f>
        <v>1</v>
      </c>
      <c r="D17" s="7">
        <f>(C17-1/K15)</f>
        <v>0.95454545454545459</v>
      </c>
      <c r="E17" s="7">
        <f>POWER((C17-1/K15),2)</f>
        <v>0.91115702479338856</v>
      </c>
      <c r="F17" s="5"/>
    </row>
    <row r="18" spans="1:14">
      <c r="A18" t="s">
        <v>219</v>
      </c>
      <c r="B18" s="7">
        <v>0</v>
      </c>
      <c r="C18" s="7">
        <f>(B18/B20)</f>
        <v>0</v>
      </c>
      <c r="D18" s="7">
        <f>(C18-1/K15)</f>
        <v>-4.5454545454545456E-2</v>
      </c>
      <c r="E18" s="7">
        <f>POWER((C18-1/K15),2)</f>
        <v>2.0661157024793389E-3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K19)</f>
        <v>-0.86363636363636365</v>
      </c>
      <c r="E19" s="7">
        <f>PRODUCT((POWER((C19-1/K15),2)), K19)</f>
        <v>3.9256198347107439E-2</v>
      </c>
      <c r="F19" s="5"/>
      <c r="J19" s="2" t="s">
        <v>79</v>
      </c>
      <c r="K19" s="2">
        <f>(K15-N15)</f>
        <v>19</v>
      </c>
    </row>
    <row r="20" spans="1:14">
      <c r="A20" s="1" t="s">
        <v>2</v>
      </c>
      <c r="B20" s="2">
        <f>SUM(B16:B19)</f>
        <v>9</v>
      </c>
      <c r="C20" s="1"/>
      <c r="D20" s="1"/>
      <c r="E20" s="2">
        <f>SUM(E16:E19)</f>
        <v>0.95454545454545481</v>
      </c>
      <c r="F20" s="2">
        <f>(1-(PRODUCT(K15,E20))/(K15-1))</f>
        <v>-4.4408920985006262E-16</v>
      </c>
    </row>
    <row r="21" spans="1:14" ht="17">
      <c r="A21" s="31" t="s">
        <v>161</v>
      </c>
      <c r="B21" s="31"/>
      <c r="C21" s="31"/>
      <c r="D21" s="31"/>
      <c r="E21" s="31"/>
      <c r="F21" s="31"/>
    </row>
    <row r="22" spans="1:14">
      <c r="A22" s="2" t="s">
        <v>0</v>
      </c>
      <c r="B22" s="2" t="s">
        <v>10</v>
      </c>
      <c r="C22" s="2" t="s">
        <v>1</v>
      </c>
      <c r="D22" s="1" t="s">
        <v>3</v>
      </c>
      <c r="E22" s="2" t="s">
        <v>4</v>
      </c>
      <c r="F22" s="2" t="s">
        <v>6</v>
      </c>
      <c r="J22" s="2" t="s">
        <v>5</v>
      </c>
      <c r="K22" s="2">
        <v>23</v>
      </c>
      <c r="M22" s="2" t="s">
        <v>78</v>
      </c>
      <c r="N22" s="2">
        <v>3</v>
      </c>
    </row>
    <row r="23" spans="1:14">
      <c r="A23" s="6" t="s">
        <v>217</v>
      </c>
      <c r="B23" s="7">
        <v>0</v>
      </c>
      <c r="C23" s="7">
        <f>(B23/B27)</f>
        <v>0</v>
      </c>
      <c r="D23" s="7">
        <f>(C23-1/K22)</f>
        <v>-4.3478260869565216E-2</v>
      </c>
      <c r="E23" s="7">
        <f>POWER((C23-1/K22),2)</f>
        <v>1.8903591682419658E-3</v>
      </c>
      <c r="F23" s="5"/>
    </row>
    <row r="24" spans="1:14">
      <c r="A24" s="6" t="s">
        <v>230</v>
      </c>
      <c r="B24" s="7">
        <v>0</v>
      </c>
      <c r="C24" s="7">
        <f>(B24/B27)</f>
        <v>0</v>
      </c>
      <c r="D24" s="7">
        <f>(C24-1/K22)</f>
        <v>-4.3478260869565216E-2</v>
      </c>
      <c r="E24" s="7">
        <f>POWER((C24-1/K22),2)</f>
        <v>1.8903591682419658E-3</v>
      </c>
      <c r="F24" s="5"/>
    </row>
    <row r="25" spans="1:14">
      <c r="A25" t="s">
        <v>218</v>
      </c>
      <c r="B25" s="7">
        <v>21</v>
      </c>
      <c r="C25" s="7">
        <f>(B25/B27)</f>
        <v>1</v>
      </c>
      <c r="D25" s="7">
        <f>(C25-1/K22)</f>
        <v>0.95652173913043481</v>
      </c>
      <c r="E25" s="7">
        <f>POWER((C25-1/K22),2)</f>
        <v>0.91493383742911161</v>
      </c>
      <c r="F25" s="5"/>
    </row>
    <row r="26" spans="1:14">
      <c r="A26" s="6" t="s">
        <v>77</v>
      </c>
      <c r="B26" s="7">
        <v>0</v>
      </c>
      <c r="C26" s="3">
        <v>0</v>
      </c>
      <c r="D26" s="7">
        <f>PRODUCT(((C26-1/K22)), K26)</f>
        <v>-0.86956521739130432</v>
      </c>
      <c r="E26" s="7">
        <f>PRODUCT((POWER((C26-1/K22),2)), K26)</f>
        <v>3.780718336483932E-2</v>
      </c>
      <c r="F26" s="5"/>
      <c r="J26" s="2" t="s">
        <v>79</v>
      </c>
      <c r="K26" s="2">
        <f>(K22-N22)</f>
        <v>20</v>
      </c>
    </row>
    <row r="27" spans="1:14">
      <c r="A27" s="1" t="s">
        <v>2</v>
      </c>
      <c r="B27" s="2">
        <f>SUM(B23:B26)</f>
        <v>21</v>
      </c>
      <c r="C27" s="1"/>
      <c r="D27" s="1"/>
      <c r="E27" s="2">
        <f>SUM(E23:E26)</f>
        <v>0.95652173913043492</v>
      </c>
      <c r="F27" s="2">
        <f>(1-(PRODUCT(K22,E27))/(K22-1))</f>
        <v>-2.2204460492503131E-16</v>
      </c>
    </row>
    <row r="28" spans="1:14" ht="17">
      <c r="A28" s="31" t="s">
        <v>220</v>
      </c>
      <c r="B28" s="31"/>
      <c r="C28" s="31"/>
      <c r="D28" s="31"/>
      <c r="E28" s="31"/>
      <c r="F28" s="31"/>
    </row>
    <row r="29" spans="1:14">
      <c r="A29" s="2" t="s">
        <v>0</v>
      </c>
      <c r="B29" s="2" t="s">
        <v>199</v>
      </c>
      <c r="C29" s="2" t="s">
        <v>1</v>
      </c>
      <c r="D29" s="1" t="s">
        <v>3</v>
      </c>
      <c r="E29" s="2" t="s">
        <v>4</v>
      </c>
      <c r="F29" s="2" t="s">
        <v>6</v>
      </c>
      <c r="J29" s="2" t="s">
        <v>5</v>
      </c>
      <c r="K29" s="2">
        <v>23</v>
      </c>
      <c r="M29" s="2" t="s">
        <v>78</v>
      </c>
      <c r="N29" s="2">
        <v>3</v>
      </c>
    </row>
    <row r="30" spans="1:14">
      <c r="A30" s="6" t="s">
        <v>217</v>
      </c>
      <c r="B30" s="7">
        <v>104</v>
      </c>
      <c r="C30" s="7">
        <f>(B30/B34)</f>
        <v>0.8666666666666667</v>
      </c>
      <c r="D30" s="7">
        <f>(C30-1/K29)</f>
        <v>0.82318840579710151</v>
      </c>
      <c r="E30" s="7">
        <f>POWER((C30-1/K29),2)</f>
        <v>0.67763915143877351</v>
      </c>
      <c r="F30" s="5"/>
    </row>
    <row r="31" spans="1:14">
      <c r="A31" s="6" t="s">
        <v>218</v>
      </c>
      <c r="B31" s="7">
        <v>13</v>
      </c>
      <c r="C31" s="7">
        <f>(B31/B34)</f>
        <v>0.10833333333333334</v>
      </c>
      <c r="D31" s="7">
        <f>(C31-1/K29)</f>
        <v>6.4855072463768121E-2</v>
      </c>
      <c r="E31" s="7">
        <f>POWER((C31-1/K29),2)</f>
        <v>4.2061804242806136E-3</v>
      </c>
      <c r="F31" s="5"/>
    </row>
    <row r="32" spans="1:14">
      <c r="A32" t="s">
        <v>219</v>
      </c>
      <c r="B32" s="7">
        <v>3</v>
      </c>
      <c r="C32" s="7">
        <f>(B32/B34)</f>
        <v>2.5000000000000001E-2</v>
      </c>
      <c r="D32" s="7">
        <f>(C32-1/K29)</f>
        <v>-1.8478260869565215E-2</v>
      </c>
      <c r="E32" s="7">
        <f>POWER((C32-1/K29),2)</f>
        <v>3.4144612476370503E-4</v>
      </c>
      <c r="F32" s="5"/>
    </row>
    <row r="33" spans="1:14">
      <c r="A33" s="6" t="s">
        <v>77</v>
      </c>
      <c r="B33" s="7">
        <v>0</v>
      </c>
      <c r="C33" s="3">
        <v>0</v>
      </c>
      <c r="D33" s="7">
        <f>PRODUCT(((C33-1/K29)), K33)</f>
        <v>-0.86956521739130432</v>
      </c>
      <c r="E33" s="7">
        <f>PRODUCT((POWER((C33-1/K29),2)), K33)</f>
        <v>3.780718336483932E-2</v>
      </c>
      <c r="F33" s="5"/>
      <c r="J33" s="2" t="s">
        <v>79</v>
      </c>
      <c r="K33" s="2">
        <f>(K29-N29)</f>
        <v>20</v>
      </c>
    </row>
    <row r="34" spans="1:14">
      <c r="A34" s="1" t="s">
        <v>2</v>
      </c>
      <c r="B34" s="2">
        <f>SUM(B30:B33)</f>
        <v>120</v>
      </c>
      <c r="C34" s="1"/>
      <c r="D34" s="1"/>
      <c r="E34" s="2">
        <f>SUM(E30:E33)</f>
        <v>0.71999396135265714</v>
      </c>
      <c r="F34" s="2">
        <f>(1-(PRODUCT(K29,E34))/(K29-1))</f>
        <v>0.24727904040404025</v>
      </c>
    </row>
    <row r="35" spans="1:14" ht="17">
      <c r="A35" s="31" t="s">
        <v>226</v>
      </c>
      <c r="B35" s="31"/>
      <c r="C35" s="31"/>
      <c r="D35" s="31"/>
      <c r="E35" s="31"/>
      <c r="F35" s="31"/>
    </row>
    <row r="36" spans="1:14">
      <c r="A36" s="2" t="s">
        <v>0</v>
      </c>
      <c r="B36" s="2" t="s">
        <v>222</v>
      </c>
      <c r="C36" s="2" t="s">
        <v>1</v>
      </c>
      <c r="D36" s="1" t="s">
        <v>3</v>
      </c>
      <c r="E36" s="2" t="s">
        <v>4</v>
      </c>
      <c r="F36" s="2" t="s">
        <v>6</v>
      </c>
      <c r="J36" s="2" t="s">
        <v>5</v>
      </c>
      <c r="K36" s="2">
        <v>22</v>
      </c>
      <c r="M36" s="2" t="s">
        <v>78</v>
      </c>
      <c r="N36" s="2">
        <v>3</v>
      </c>
    </row>
    <row r="37" spans="1:14">
      <c r="A37" s="6" t="s">
        <v>217</v>
      </c>
      <c r="B37" s="7">
        <v>104</v>
      </c>
      <c r="C37" s="7">
        <f>(B37/B41)</f>
        <v>0.9719626168224299</v>
      </c>
      <c r="D37" s="7">
        <f>(C37-1/K36)</f>
        <v>0.92650807136788449</v>
      </c>
      <c r="E37" s="7">
        <f>POWER((C37-1/K36),2)</f>
        <v>0.85841720630983698</v>
      </c>
      <c r="F37" s="5"/>
    </row>
    <row r="38" spans="1:14">
      <c r="A38" s="6" t="s">
        <v>218</v>
      </c>
      <c r="B38" s="7">
        <v>0</v>
      </c>
      <c r="C38" s="7">
        <f>(B38/B41)</f>
        <v>0</v>
      </c>
      <c r="D38" s="7">
        <f>(C38-1/K36)</f>
        <v>-4.5454545454545456E-2</v>
      </c>
      <c r="E38" s="7">
        <f>POWER((C38-1/K36),2)</f>
        <v>2.0661157024793389E-3</v>
      </c>
      <c r="F38" s="5"/>
    </row>
    <row r="39" spans="1:14">
      <c r="A39" t="s">
        <v>219</v>
      </c>
      <c r="B39" s="3">
        <v>3</v>
      </c>
      <c r="C39" s="7">
        <f>(B39/B41)</f>
        <v>2.8037383177570093E-2</v>
      </c>
      <c r="D39" s="7">
        <f>(C39-1/K36)</f>
        <v>-1.7417162276975363E-2</v>
      </c>
      <c r="E39" s="7">
        <f>POWER((C39-1/K36),2)</f>
        <v>3.0335754178249363E-4</v>
      </c>
      <c r="F39" s="5"/>
    </row>
    <row r="40" spans="1:14">
      <c r="A40" s="6" t="s">
        <v>77</v>
      </c>
      <c r="B40" s="7">
        <v>0</v>
      </c>
      <c r="C40" s="3">
        <v>0</v>
      </c>
      <c r="D40" s="7">
        <f>PRODUCT(((C40-1/K36)), K40)</f>
        <v>-0.86363636363636365</v>
      </c>
      <c r="E40" s="7">
        <f>PRODUCT((POWER((C40-1/K36),2)), K40)</f>
        <v>3.9256198347107439E-2</v>
      </c>
      <c r="F40" s="5"/>
      <c r="J40" s="2" t="s">
        <v>79</v>
      </c>
      <c r="K40" s="2">
        <f>(K36-N36)</f>
        <v>19</v>
      </c>
    </row>
    <row r="41" spans="1:14">
      <c r="A41" s="1" t="s">
        <v>2</v>
      </c>
      <c r="B41" s="2">
        <f>SUM(B37:B40)</f>
        <v>107</v>
      </c>
      <c r="C41" s="1"/>
      <c r="D41" s="1"/>
      <c r="E41" s="2">
        <f>SUM(E37:E40)</f>
        <v>0.9000428779012063</v>
      </c>
      <c r="F41" s="2">
        <f>(1-(PRODUCT(K36,E41))/(K36-1))</f>
        <v>5.7097937436831447E-2</v>
      </c>
    </row>
    <row r="42" spans="1:14" ht="17">
      <c r="A42" s="31" t="s">
        <v>231</v>
      </c>
      <c r="B42" s="31"/>
      <c r="C42" s="31"/>
      <c r="D42" s="31"/>
      <c r="E42" s="31"/>
      <c r="F42" s="31"/>
    </row>
    <row r="43" spans="1:14">
      <c r="A43" s="2" t="s">
        <v>0</v>
      </c>
      <c r="B43" s="2" t="s">
        <v>222</v>
      </c>
      <c r="C43" s="2" t="s">
        <v>1</v>
      </c>
      <c r="D43" s="1" t="s">
        <v>3</v>
      </c>
      <c r="E43" s="2" t="s">
        <v>4</v>
      </c>
      <c r="F43" s="2" t="s">
        <v>6</v>
      </c>
      <c r="J43" s="2" t="s">
        <v>5</v>
      </c>
      <c r="K43" s="2">
        <v>23</v>
      </c>
      <c r="M43" s="2" t="s">
        <v>78</v>
      </c>
      <c r="N43" s="2">
        <v>3</v>
      </c>
    </row>
    <row r="44" spans="1:14">
      <c r="A44" s="6" t="s">
        <v>217</v>
      </c>
      <c r="B44" s="7">
        <v>73</v>
      </c>
      <c r="C44" s="7">
        <f>(B44/B48)</f>
        <v>0.61864406779661019</v>
      </c>
      <c r="D44" s="7">
        <f>(C44-1/K43)</f>
        <v>0.575165806927045</v>
      </c>
      <c r="E44" s="7">
        <f>POWER((C44-1/K43),2)</f>
        <v>0.33081570545803879</v>
      </c>
      <c r="F44" s="5"/>
    </row>
    <row r="45" spans="1:14">
      <c r="A45" s="6" t="s">
        <v>230</v>
      </c>
      <c r="B45" s="7">
        <v>45</v>
      </c>
      <c r="C45" s="7">
        <f>(B45/B48)</f>
        <v>0.38135593220338981</v>
      </c>
      <c r="D45" s="7">
        <f>(C45-1/K43)</f>
        <v>0.33787767133382463</v>
      </c>
      <c r="E45" s="7">
        <f>POWER((C45-1/K43),2)</f>
        <v>0.11416132078596801</v>
      </c>
      <c r="F45" s="5"/>
    </row>
    <row r="46" spans="1:14">
      <c r="A46" t="s">
        <v>218</v>
      </c>
      <c r="B46" s="7">
        <v>0</v>
      </c>
      <c r="C46" s="7">
        <f>(B46/B48)</f>
        <v>0</v>
      </c>
      <c r="D46" s="7">
        <f>(C46-1/K43)</f>
        <v>-4.3478260869565216E-2</v>
      </c>
      <c r="E46" s="7">
        <f>POWER((C46-1/K43),2)</f>
        <v>1.8903591682419658E-3</v>
      </c>
      <c r="F46" s="5"/>
    </row>
    <row r="47" spans="1:14">
      <c r="A47" s="6" t="s">
        <v>77</v>
      </c>
      <c r="B47" s="7">
        <v>0</v>
      </c>
      <c r="C47" s="3">
        <v>0</v>
      </c>
      <c r="D47" s="7">
        <f>PRODUCT(((C47-1/K43)), K47)</f>
        <v>-0.86956521739130432</v>
      </c>
      <c r="E47" s="7">
        <f>PRODUCT((POWER((C47-1/K43),2)), K47)</f>
        <v>3.780718336483932E-2</v>
      </c>
      <c r="F47" s="5"/>
      <c r="J47" s="2" t="s">
        <v>79</v>
      </c>
      <c r="K47" s="2">
        <f>(K43-N43)</f>
        <v>20</v>
      </c>
    </row>
    <row r="48" spans="1:14">
      <c r="A48" s="1" t="s">
        <v>2</v>
      </c>
      <c r="B48" s="2">
        <f>SUM(B44:B47)</f>
        <v>118</v>
      </c>
      <c r="C48" s="1"/>
      <c r="D48" s="1"/>
      <c r="E48" s="2">
        <f>SUM(E44:E47)</f>
        <v>0.48467456877708814</v>
      </c>
      <c r="F48" s="2">
        <f>(1-(PRODUCT(K43,E48))/(K43-1))</f>
        <v>0.49329476900577152</v>
      </c>
    </row>
    <row r="49" spans="1:15" ht="17">
      <c r="A49" s="31" t="s">
        <v>221</v>
      </c>
      <c r="B49" s="31"/>
      <c r="C49" s="31"/>
      <c r="D49" s="31"/>
      <c r="E49" s="31"/>
      <c r="F49" s="31"/>
    </row>
    <row r="50" spans="1:15">
      <c r="A50" s="2" t="s">
        <v>0</v>
      </c>
      <c r="B50" s="2" t="s">
        <v>30</v>
      </c>
      <c r="C50" s="2" t="s">
        <v>222</v>
      </c>
      <c r="D50" s="2" t="s">
        <v>8</v>
      </c>
      <c r="E50" s="2" t="s">
        <v>24</v>
      </c>
      <c r="F50" s="2" t="s">
        <v>25</v>
      </c>
      <c r="G50" s="1" t="s">
        <v>26</v>
      </c>
      <c r="H50" s="2" t="s">
        <v>223</v>
      </c>
      <c r="I50" s="2" t="s">
        <v>224</v>
      </c>
      <c r="J50" s="1" t="s">
        <v>225</v>
      </c>
      <c r="K50" s="2" t="s">
        <v>18</v>
      </c>
      <c r="N50" s="2" t="s">
        <v>7</v>
      </c>
      <c r="O50" s="2">
        <v>2</v>
      </c>
    </row>
    <row r="51" spans="1:15">
      <c r="A51" s="6" t="s">
        <v>217</v>
      </c>
      <c r="B51" s="7">
        <v>0</v>
      </c>
      <c r="C51" s="7">
        <v>104</v>
      </c>
      <c r="D51" s="7">
        <f>SUM(B51:C51)</f>
        <v>104</v>
      </c>
      <c r="E51" s="7">
        <f>(B51/D51)</f>
        <v>0</v>
      </c>
      <c r="F51" s="7">
        <f>(E51-1/O50)</f>
        <v>-0.5</v>
      </c>
      <c r="G51" s="7">
        <f>POWER((E51-1/O50),2)</f>
        <v>0.25</v>
      </c>
      <c r="H51" s="7">
        <f>(C51/D51)</f>
        <v>1</v>
      </c>
      <c r="I51" s="7">
        <f>(H51-1/O50)</f>
        <v>0.5</v>
      </c>
      <c r="J51" s="7">
        <f>POWER((H51-1/O50),2)</f>
        <v>0.25</v>
      </c>
      <c r="K51" s="7">
        <f>(1-(PRODUCT(O50,(G51+J51)))/(O50-1))</f>
        <v>0</v>
      </c>
    </row>
    <row r="52" spans="1:15">
      <c r="A52" s="6" t="s">
        <v>218</v>
      </c>
      <c r="B52" s="7">
        <v>13</v>
      </c>
      <c r="C52" s="7">
        <v>0</v>
      </c>
      <c r="D52" s="7">
        <f>SUM(B52:C52)</f>
        <v>13</v>
      </c>
      <c r="E52" s="7">
        <f>(B52/D52)</f>
        <v>1</v>
      </c>
      <c r="F52" s="7">
        <f>(E52-1/O50)</f>
        <v>0.5</v>
      </c>
      <c r="G52" s="7">
        <f>POWER((E52-1/O50),2)</f>
        <v>0.25</v>
      </c>
      <c r="H52" s="7">
        <f>(C52/D52)</f>
        <v>0</v>
      </c>
      <c r="I52" s="7">
        <f>(H52-1/O50)</f>
        <v>-0.5</v>
      </c>
      <c r="J52" s="7">
        <f>POWER((H52-1/O50),2)</f>
        <v>0.25</v>
      </c>
      <c r="K52" s="7">
        <f>(1-(PRODUCT(O50,(G52+J52)))/(O50-1))</f>
        <v>0</v>
      </c>
    </row>
    <row r="53" spans="1:15">
      <c r="A53" t="s">
        <v>219</v>
      </c>
      <c r="B53" s="7">
        <v>0</v>
      </c>
      <c r="C53" s="7">
        <v>3</v>
      </c>
      <c r="D53" s="7">
        <f>SUM(B53:C53)</f>
        <v>3</v>
      </c>
      <c r="E53" s="7">
        <f>(B53/D53)</f>
        <v>0</v>
      </c>
      <c r="F53" s="7">
        <f>(E53-1/O50)</f>
        <v>-0.5</v>
      </c>
      <c r="G53" s="7">
        <f>POWER((E53-1/O50),2)</f>
        <v>0.25</v>
      </c>
      <c r="H53" s="7">
        <f>(C53/D53)</f>
        <v>1</v>
      </c>
      <c r="I53" s="7">
        <f>(H53-1/O50)</f>
        <v>0.5</v>
      </c>
      <c r="J53" s="7">
        <f>POWER((H53-1/O50),2)</f>
        <v>0.25</v>
      </c>
      <c r="K53" s="7">
        <f>(1-(PRODUCT(O50,(G53+J53)))/(O50-1))</f>
        <v>0</v>
      </c>
      <c r="N53" s="2" t="s">
        <v>23</v>
      </c>
      <c r="O53" s="2">
        <v>2</v>
      </c>
    </row>
    <row r="54" spans="1:15">
      <c r="A54" s="1" t="s">
        <v>2</v>
      </c>
      <c r="B54" s="2">
        <f>SUM(B51:B53)</f>
        <v>13</v>
      </c>
      <c r="C54" s="2">
        <f>SUM(C51:C53)</f>
        <v>107</v>
      </c>
      <c r="D54" s="2">
        <f>SUM(D51:D53)</f>
        <v>120</v>
      </c>
      <c r="E54" s="1"/>
      <c r="F54" s="1"/>
      <c r="G54" s="2"/>
      <c r="H54" s="1"/>
      <c r="I54" s="1"/>
      <c r="J54" s="2"/>
      <c r="K54" s="2">
        <f>SUM(K51:K53)/O53</f>
        <v>0</v>
      </c>
    </row>
    <row r="55" spans="1:15" ht="17">
      <c r="A55" s="31" t="s">
        <v>227</v>
      </c>
      <c r="B55" s="31"/>
      <c r="C55" s="31"/>
      <c r="D55" s="31"/>
      <c r="E55" s="31"/>
      <c r="F55" s="31"/>
    </row>
    <row r="56" spans="1:15">
      <c r="A56" s="2" t="s">
        <v>0</v>
      </c>
      <c r="B56" s="2" t="s">
        <v>30</v>
      </c>
      <c r="C56" s="2" t="s">
        <v>222</v>
      </c>
      <c r="D56" s="2" t="s">
        <v>8</v>
      </c>
      <c r="E56" s="2" t="s">
        <v>24</v>
      </c>
      <c r="F56" s="2" t="s">
        <v>25</v>
      </c>
      <c r="G56" s="1" t="s">
        <v>26</v>
      </c>
      <c r="H56" s="2" t="s">
        <v>228</v>
      </c>
      <c r="I56" s="2" t="s">
        <v>229</v>
      </c>
      <c r="J56" s="1" t="s">
        <v>225</v>
      </c>
      <c r="K56" s="2" t="s">
        <v>18</v>
      </c>
      <c r="N56" s="2" t="s">
        <v>7</v>
      </c>
      <c r="O56" s="2">
        <v>2</v>
      </c>
    </row>
    <row r="57" spans="1:15">
      <c r="A57" s="6" t="s">
        <v>217</v>
      </c>
      <c r="B57" s="7">
        <v>0</v>
      </c>
      <c r="C57" s="7">
        <v>104</v>
      </c>
      <c r="D57" s="7">
        <f>SUM(B57:C57)</f>
        <v>104</v>
      </c>
      <c r="E57" s="7">
        <f>(B57/D57)</f>
        <v>0</v>
      </c>
      <c r="F57" s="7">
        <f>(E57-1/O56)</f>
        <v>-0.5</v>
      </c>
      <c r="G57" s="7">
        <f>POWER((E57-1/O56),2)</f>
        <v>0.25</v>
      </c>
      <c r="H57" s="7">
        <f>(C57/D57)</f>
        <v>1</v>
      </c>
      <c r="I57" s="7">
        <f>(H57-1/O56)</f>
        <v>0.5</v>
      </c>
      <c r="J57" s="7">
        <f>POWER((H57-1/O56),2)</f>
        <v>0.25</v>
      </c>
      <c r="K57" s="7">
        <f>(1-(PRODUCT(O56,(G57+J57)))/(O56-1))</f>
        <v>0</v>
      </c>
    </row>
    <row r="58" spans="1:15">
      <c r="A58" s="6" t="s">
        <v>218</v>
      </c>
      <c r="B58" s="7">
        <v>9</v>
      </c>
      <c r="C58" s="7">
        <v>0</v>
      </c>
      <c r="D58" s="7">
        <f>SUM(B58:C58)</f>
        <v>9</v>
      </c>
      <c r="E58" s="7">
        <f>(B58/D58)</f>
        <v>1</v>
      </c>
      <c r="F58" s="7">
        <f>(E58-1/O56)</f>
        <v>0.5</v>
      </c>
      <c r="G58" s="7">
        <f>POWER((E58-1/O56),2)</f>
        <v>0.25</v>
      </c>
      <c r="H58" s="7">
        <f>(C58/D58)</f>
        <v>0</v>
      </c>
      <c r="I58" s="7">
        <f>(H58-1/O56)</f>
        <v>-0.5</v>
      </c>
      <c r="J58" s="7">
        <f>POWER((H58-1/O56),2)</f>
        <v>0.25</v>
      </c>
      <c r="K58" s="7">
        <f>(1-(PRODUCT(O56,(G58+J58)))/(O56-1))</f>
        <v>0</v>
      </c>
    </row>
    <row r="59" spans="1:15">
      <c r="A59" t="s">
        <v>219</v>
      </c>
      <c r="B59" s="7">
        <v>0</v>
      </c>
      <c r="C59" s="7">
        <v>3</v>
      </c>
      <c r="D59" s="7">
        <f>SUM(B59:C59)</f>
        <v>3</v>
      </c>
      <c r="E59" s="7">
        <f>(B59/D59)</f>
        <v>0</v>
      </c>
      <c r="F59" s="7">
        <f>(E59-1/O56)</f>
        <v>-0.5</v>
      </c>
      <c r="G59" s="7">
        <f>POWER((E59-1/O56),2)</f>
        <v>0.25</v>
      </c>
      <c r="H59" s="7">
        <f>(C59/D59)</f>
        <v>1</v>
      </c>
      <c r="I59" s="7">
        <f>(H59-1/O56)</f>
        <v>0.5</v>
      </c>
      <c r="J59" s="7">
        <f>POWER((H59-1/O56),2)</f>
        <v>0.25</v>
      </c>
      <c r="K59" s="7">
        <f>(1-(PRODUCT(O56,(G59+J59)))/(O56-1))</f>
        <v>0</v>
      </c>
      <c r="N59" s="2" t="s">
        <v>23</v>
      </c>
      <c r="O59" s="2">
        <v>2</v>
      </c>
    </row>
    <row r="60" spans="1:15">
      <c r="A60" s="1" t="s">
        <v>2</v>
      </c>
      <c r="B60" s="2">
        <f>SUM(B57:B59)</f>
        <v>9</v>
      </c>
      <c r="C60" s="2">
        <f>SUM(C57:C59)</f>
        <v>107</v>
      </c>
      <c r="D60" s="2">
        <f>SUM(D57:D59)</f>
        <v>116</v>
      </c>
      <c r="E60" s="1"/>
      <c r="F60" s="1"/>
      <c r="G60" s="2"/>
      <c r="H60" s="1"/>
      <c r="I60" s="1"/>
      <c r="J60" s="2"/>
      <c r="K60" s="2">
        <f>SUM(K57:K58)/O59</f>
        <v>0</v>
      </c>
    </row>
    <row r="61" spans="1:15" ht="17">
      <c r="A61" s="31" t="s">
        <v>232</v>
      </c>
      <c r="B61" s="31"/>
      <c r="C61" s="31"/>
      <c r="D61" s="31"/>
      <c r="E61" s="31"/>
      <c r="F61" s="31"/>
    </row>
    <row r="62" spans="1:15">
      <c r="A62" s="2" t="s">
        <v>0</v>
      </c>
      <c r="B62" s="2" t="s">
        <v>30</v>
      </c>
      <c r="C62" s="2" t="s">
        <v>233</v>
      </c>
      <c r="D62" s="2" t="s">
        <v>8</v>
      </c>
      <c r="E62" s="2" t="s">
        <v>24</v>
      </c>
      <c r="F62" s="2" t="s">
        <v>25</v>
      </c>
      <c r="G62" s="1" t="s">
        <v>26</v>
      </c>
      <c r="H62" s="2" t="s">
        <v>223</v>
      </c>
      <c r="I62" s="2" t="s">
        <v>224</v>
      </c>
      <c r="J62" s="1" t="s">
        <v>225</v>
      </c>
      <c r="K62" s="2" t="s">
        <v>18</v>
      </c>
      <c r="N62" s="2" t="s">
        <v>7</v>
      </c>
      <c r="O62" s="2">
        <v>2</v>
      </c>
    </row>
    <row r="63" spans="1:15">
      <c r="A63" s="6" t="s">
        <v>217</v>
      </c>
      <c r="B63" s="7">
        <v>0</v>
      </c>
      <c r="C63" s="7">
        <v>73</v>
      </c>
      <c r="D63" s="7">
        <f>SUM(B63:C63)</f>
        <v>73</v>
      </c>
      <c r="E63" s="7">
        <f>(B63/D63)</f>
        <v>0</v>
      </c>
      <c r="F63" s="7">
        <f>(E63-1/O62)</f>
        <v>-0.5</v>
      </c>
      <c r="G63" s="7">
        <f>POWER((E63-1/O62),2)</f>
        <v>0.25</v>
      </c>
      <c r="H63" s="7">
        <f>(C63/D63)</f>
        <v>1</v>
      </c>
      <c r="I63" s="7">
        <f>(H63-1/O62)</f>
        <v>0.5</v>
      </c>
      <c r="J63" s="7">
        <f>POWER((H63-1/O62),2)</f>
        <v>0.25</v>
      </c>
      <c r="K63" s="7">
        <f>(1-(PRODUCT(O62,(G63+J63)))/(O62-1))</f>
        <v>0</v>
      </c>
    </row>
    <row r="64" spans="1:15">
      <c r="A64" s="6" t="s">
        <v>230</v>
      </c>
      <c r="B64" s="7">
        <v>0</v>
      </c>
      <c r="C64" s="7">
        <v>45</v>
      </c>
      <c r="D64" s="7">
        <f>SUM(B64:C64)</f>
        <v>45</v>
      </c>
      <c r="E64" s="7">
        <f>(B64/D64)</f>
        <v>0</v>
      </c>
      <c r="F64" s="7">
        <f>(E64-1/O62)</f>
        <v>-0.5</v>
      </c>
      <c r="G64" s="7">
        <f>POWER((E64-1/O62),2)</f>
        <v>0.25</v>
      </c>
      <c r="H64" s="7">
        <f>(C64/D64)</f>
        <v>1</v>
      </c>
      <c r="I64" s="7">
        <f>(H64-1/O62)</f>
        <v>0.5</v>
      </c>
      <c r="J64" s="7">
        <f>POWER((H64-1/O62),2)</f>
        <v>0.25</v>
      </c>
      <c r="K64" s="7">
        <f>(1-(PRODUCT(O62,(G64+J64)))/(O62-1))</f>
        <v>0</v>
      </c>
    </row>
    <row r="65" spans="1:16">
      <c r="A65" t="s">
        <v>218</v>
      </c>
      <c r="B65" s="7">
        <v>21</v>
      </c>
      <c r="C65" s="7">
        <v>0</v>
      </c>
      <c r="D65" s="7">
        <f>SUM(B65:C65)</f>
        <v>21</v>
      </c>
      <c r="E65" s="7">
        <f>(B65/D65)</f>
        <v>1</v>
      </c>
      <c r="F65" s="7">
        <f>(E65-1/O62)</f>
        <v>0.5</v>
      </c>
      <c r="G65" s="7">
        <f>POWER((E65-1/O62),2)</f>
        <v>0.25</v>
      </c>
      <c r="H65" s="7">
        <f>(C65/D65)</f>
        <v>0</v>
      </c>
      <c r="I65" s="7">
        <f>(H65-1/O62)</f>
        <v>-0.5</v>
      </c>
      <c r="J65" s="7">
        <f>POWER((H65-1/O62),2)</f>
        <v>0.25</v>
      </c>
      <c r="K65" s="7">
        <f>(1-(PRODUCT(O62,(G65+J65)))/(O62-1))</f>
        <v>0</v>
      </c>
      <c r="N65" s="2" t="s">
        <v>23</v>
      </c>
      <c r="O65" s="2">
        <v>2</v>
      </c>
    </row>
    <row r="66" spans="1:16">
      <c r="A66" s="1" t="s">
        <v>2</v>
      </c>
      <c r="B66" s="2">
        <f>SUM(B63:B65)</f>
        <v>21</v>
      </c>
      <c r="C66" s="2">
        <f>SUM(C63:C65)</f>
        <v>118</v>
      </c>
      <c r="D66" s="2">
        <f>SUM(D63:D65)</f>
        <v>139</v>
      </c>
      <c r="E66" s="1"/>
      <c r="F66" s="1"/>
      <c r="G66" s="2"/>
      <c r="H66" s="1"/>
      <c r="I66" s="1"/>
      <c r="J66" s="2"/>
      <c r="K66" s="2">
        <f>SUM(K63:K64)/O65</f>
        <v>0</v>
      </c>
    </row>
    <row r="67" spans="1:16" ht="17">
      <c r="A67" s="31" t="s">
        <v>235</v>
      </c>
      <c r="B67" s="31"/>
      <c r="C67" s="31"/>
      <c r="D67" s="31"/>
      <c r="E67" s="31"/>
      <c r="F67" s="31"/>
    </row>
    <row r="68" spans="1:16">
      <c r="A68" s="2" t="s">
        <v>0</v>
      </c>
      <c r="B68" s="2" t="s">
        <v>30</v>
      </c>
      <c r="C68" s="2" t="s">
        <v>233</v>
      </c>
      <c r="D68" s="2" t="s">
        <v>8</v>
      </c>
      <c r="E68" s="2" t="s">
        <v>24</v>
      </c>
      <c r="F68" s="2" t="s">
        <v>25</v>
      </c>
      <c r="G68" s="1" t="s">
        <v>26</v>
      </c>
      <c r="H68" s="2" t="s">
        <v>223</v>
      </c>
      <c r="I68" s="2" t="s">
        <v>224</v>
      </c>
      <c r="J68" s="1" t="s">
        <v>225</v>
      </c>
      <c r="K68" s="2" t="s">
        <v>18</v>
      </c>
      <c r="N68" s="2" t="s">
        <v>7</v>
      </c>
      <c r="O68" s="2">
        <v>2</v>
      </c>
    </row>
    <row r="69" spans="1:16">
      <c r="A69" s="6" t="s">
        <v>217</v>
      </c>
      <c r="B69" s="7">
        <v>0</v>
      </c>
      <c r="C69" s="7">
        <v>104</v>
      </c>
      <c r="D69" s="7">
        <f>SUM(B69:C69)</f>
        <v>104</v>
      </c>
      <c r="E69" s="7">
        <f>(B69/D69)</f>
        <v>0</v>
      </c>
      <c r="F69" s="7">
        <f>(E69-1/O68)</f>
        <v>-0.5</v>
      </c>
      <c r="G69" s="7">
        <f>POWER((E69-1/O68),2)</f>
        <v>0.25</v>
      </c>
      <c r="H69" s="7">
        <f>(C69/D69)</f>
        <v>1</v>
      </c>
      <c r="I69" s="7">
        <f>(H69-1/O68)</f>
        <v>0.5</v>
      </c>
      <c r="J69" s="7">
        <f>POWER((H69-1/O68),2)</f>
        <v>0.25</v>
      </c>
      <c r="K69" s="7">
        <f>(1-(PRODUCT(O68,(G69+J69)))/(O68-1))</f>
        <v>0</v>
      </c>
    </row>
    <row r="70" spans="1:16">
      <c r="A70" s="6" t="s">
        <v>218</v>
      </c>
      <c r="B70" s="7">
        <v>17</v>
      </c>
      <c r="C70" s="7">
        <v>0</v>
      </c>
      <c r="D70" s="7">
        <f>SUM(B70:C70)</f>
        <v>17</v>
      </c>
      <c r="E70" s="7">
        <f>(B70/D70)</f>
        <v>1</v>
      </c>
      <c r="F70" s="7">
        <f>(E70-1/O68)</f>
        <v>0.5</v>
      </c>
      <c r="G70" s="7">
        <f>POWER((E70-1/O68),2)</f>
        <v>0.25</v>
      </c>
      <c r="H70" s="7">
        <f>(C70/D70)</f>
        <v>0</v>
      </c>
      <c r="I70" s="7">
        <f>(H70-1/O68)</f>
        <v>-0.5</v>
      </c>
      <c r="J70" s="7">
        <f>POWER((H70-1/O68),2)</f>
        <v>0.25</v>
      </c>
      <c r="K70" s="7">
        <f>(1-(PRODUCT(O68,(G70+J70)))/(O68-1))</f>
        <v>0</v>
      </c>
    </row>
    <row r="71" spans="1:16">
      <c r="A71" s="1" t="s">
        <v>2</v>
      </c>
      <c r="B71" s="2">
        <f>SUM(B69:B70)</f>
        <v>17</v>
      </c>
      <c r="C71" s="2">
        <f>SUM(C69:C70)</f>
        <v>104</v>
      </c>
      <c r="D71" s="2">
        <f>SUM(D69:D70)</f>
        <v>121</v>
      </c>
      <c r="E71" s="1"/>
      <c r="F71" s="1"/>
      <c r="G71" s="2"/>
      <c r="H71" s="1"/>
      <c r="I71" s="1"/>
      <c r="J71" s="2"/>
      <c r="K71" s="2">
        <v>0</v>
      </c>
    </row>
    <row r="72" spans="1:16">
      <c r="N72" s="2" t="s">
        <v>23</v>
      </c>
      <c r="O72" s="2">
        <v>3</v>
      </c>
    </row>
    <row r="75" spans="1:16" ht="17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ht="14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4" customHeight="1">
      <c r="A77" s="31" t="s">
        <v>234</v>
      </c>
      <c r="B77" s="31"/>
      <c r="C77" s="31"/>
      <c r="D77" s="31"/>
      <c r="E77" s="31"/>
      <c r="F77" s="31"/>
      <c r="O77" s="16"/>
      <c r="P77" s="16"/>
    </row>
    <row r="78" spans="1:16" ht="14" customHeight="1">
      <c r="A78" s="2" t="s">
        <v>0</v>
      </c>
      <c r="B78" s="2" t="s">
        <v>199</v>
      </c>
      <c r="C78" s="2" t="s">
        <v>1</v>
      </c>
      <c r="D78" s="1" t="s">
        <v>3</v>
      </c>
      <c r="E78" s="2" t="s">
        <v>4</v>
      </c>
      <c r="F78" s="2" t="s">
        <v>6</v>
      </c>
      <c r="J78" s="2" t="s">
        <v>5</v>
      </c>
      <c r="K78" s="2">
        <v>21</v>
      </c>
      <c r="M78" s="2" t="s">
        <v>78</v>
      </c>
      <c r="N78" s="2">
        <v>2</v>
      </c>
      <c r="O78" s="16"/>
      <c r="P78" s="16"/>
    </row>
    <row r="79" spans="1:16" ht="14" customHeight="1">
      <c r="A79" s="6" t="s">
        <v>217</v>
      </c>
      <c r="B79" s="7">
        <v>104</v>
      </c>
      <c r="C79" s="7">
        <f>(B79/B82)</f>
        <v>1</v>
      </c>
      <c r="D79" s="7">
        <f>(C79-1/K78)</f>
        <v>0.95238095238095233</v>
      </c>
      <c r="E79" s="7">
        <f>POWER((C79-1/K78),2)</f>
        <v>0.90702947845804982</v>
      </c>
      <c r="F79" s="5"/>
      <c r="O79" s="16"/>
      <c r="P79" s="16"/>
    </row>
    <row r="80" spans="1:16" ht="14" customHeight="1">
      <c r="A80" s="6" t="s">
        <v>218</v>
      </c>
      <c r="B80" s="7">
        <v>0</v>
      </c>
      <c r="C80" s="7">
        <f>(B80/B82)</f>
        <v>0</v>
      </c>
      <c r="D80" s="7">
        <f>(C80-1/K78)</f>
        <v>-4.7619047619047616E-2</v>
      </c>
      <c r="E80" s="7">
        <f>POWER((C80-1/K78),2)</f>
        <v>2.2675736961451243E-3</v>
      </c>
      <c r="F80" s="5"/>
      <c r="O80" s="16"/>
      <c r="P80" s="16"/>
    </row>
    <row r="81" spans="1:16" ht="14" customHeight="1">
      <c r="A81" s="6" t="s">
        <v>77</v>
      </c>
      <c r="B81" s="7">
        <v>0</v>
      </c>
      <c r="C81" s="3">
        <v>0</v>
      </c>
      <c r="D81" s="7">
        <f>PRODUCT(((C81-1/K78)), K82)</f>
        <v>-0.90476190476190466</v>
      </c>
      <c r="E81" s="7">
        <f>PRODUCT((POWER((C81-1/K78),2)), K82)</f>
        <v>4.3083900226757364E-2</v>
      </c>
      <c r="F81" s="5"/>
      <c r="O81" s="16"/>
      <c r="P81" s="16"/>
    </row>
    <row r="82" spans="1:16" ht="14" customHeight="1">
      <c r="A82" s="1" t="s">
        <v>2</v>
      </c>
      <c r="B82" s="2">
        <f>SUM(B79:B81)</f>
        <v>104</v>
      </c>
      <c r="C82" s="1"/>
      <c r="D82" s="1"/>
      <c r="E82" s="2">
        <f>SUM(E79:E81)</f>
        <v>0.95238095238095233</v>
      </c>
      <c r="F82" s="2">
        <f>(1-(PRODUCT(K78,E82))/(K78-1))</f>
        <v>0</v>
      </c>
      <c r="J82" s="2" t="s">
        <v>79</v>
      </c>
      <c r="K82" s="2">
        <f>(K78-N78)</f>
        <v>19</v>
      </c>
      <c r="O82" s="16"/>
      <c r="P82" s="16"/>
    </row>
    <row r="83" spans="1:16" ht="14" customHeight="1">
      <c r="O83" s="16"/>
      <c r="P83" s="16"/>
    </row>
    <row r="84" spans="1:16" ht="14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ht="14" customHeight="1">
      <c r="A85" s="31" t="s">
        <v>212</v>
      </c>
      <c r="B85" s="31"/>
      <c r="C85" s="31"/>
      <c r="D85" s="31"/>
      <c r="E85" s="31"/>
      <c r="F85" s="31"/>
      <c r="O85" s="16"/>
      <c r="P85" s="16"/>
    </row>
    <row r="86" spans="1:16" ht="14" customHeight="1">
      <c r="A86" s="2" t="s">
        <v>0</v>
      </c>
      <c r="B86" s="2" t="s">
        <v>10</v>
      </c>
      <c r="C86" s="2" t="s">
        <v>1</v>
      </c>
      <c r="D86" s="1" t="s">
        <v>3</v>
      </c>
      <c r="E86" s="2" t="s">
        <v>4</v>
      </c>
      <c r="F86" s="2" t="s">
        <v>6</v>
      </c>
      <c r="J86" s="2" t="s">
        <v>5</v>
      </c>
      <c r="K86" s="2">
        <v>21</v>
      </c>
      <c r="M86" s="2" t="s">
        <v>78</v>
      </c>
      <c r="N86" s="2">
        <v>2</v>
      </c>
      <c r="O86" s="16"/>
      <c r="P86" s="16"/>
    </row>
    <row r="87" spans="1:16" ht="14" customHeight="1">
      <c r="A87" s="6" t="s">
        <v>217</v>
      </c>
      <c r="B87" s="7">
        <v>0</v>
      </c>
      <c r="C87" s="7">
        <f>(B87/B90)</f>
        <v>0</v>
      </c>
      <c r="D87" s="7">
        <f>(C87-1/K86)</f>
        <v>-4.7619047619047616E-2</v>
      </c>
      <c r="E87" s="7">
        <f>POWER((C87-1/K86),2)</f>
        <v>2.2675736961451243E-3</v>
      </c>
      <c r="F87" s="5"/>
      <c r="O87" s="16"/>
      <c r="P87" s="16"/>
    </row>
    <row r="88" spans="1:16" ht="14" customHeight="1">
      <c r="A88" t="s">
        <v>218</v>
      </c>
      <c r="B88" s="7">
        <v>17</v>
      </c>
      <c r="C88" s="7">
        <f>(B88/B90)</f>
        <v>1</v>
      </c>
      <c r="D88" s="7">
        <f>(C88-1/K86)</f>
        <v>0.95238095238095233</v>
      </c>
      <c r="E88" s="7">
        <f>POWER((C88-1/K86),2)</f>
        <v>0.90702947845804982</v>
      </c>
      <c r="F88" s="5"/>
      <c r="O88" s="16"/>
      <c r="P88" s="16"/>
    </row>
    <row r="89" spans="1:16" ht="14" customHeight="1">
      <c r="A89" s="6" t="s">
        <v>77</v>
      </c>
      <c r="B89" s="7">
        <v>0</v>
      </c>
      <c r="C89" s="3">
        <v>0</v>
      </c>
      <c r="D89" s="7">
        <f>PRODUCT(((C89-1/K86)), K90)</f>
        <v>-0.90476190476190466</v>
      </c>
      <c r="E89" s="7">
        <f>PRODUCT((POWER((C89-1/K86),2)), K90)</f>
        <v>4.3083900226757364E-2</v>
      </c>
      <c r="F89" s="5"/>
      <c r="O89" s="16"/>
      <c r="P89" s="16"/>
    </row>
    <row r="90" spans="1:16" ht="17" customHeight="1">
      <c r="A90" s="1" t="s">
        <v>2</v>
      </c>
      <c r="B90" s="2">
        <f>SUM(B87:B89)</f>
        <v>17</v>
      </c>
      <c r="C90" s="1"/>
      <c r="D90" s="1"/>
      <c r="E90" s="2">
        <f>SUM(E87:E89)</f>
        <v>0.95238095238095233</v>
      </c>
      <c r="F90" s="2">
        <f>(1-(PRODUCT(K86,E90))/(K86-1))</f>
        <v>0</v>
      </c>
      <c r="J90" s="2" t="s">
        <v>79</v>
      </c>
      <c r="K90" s="2">
        <f>(K86-N86)</f>
        <v>19</v>
      </c>
      <c r="O90" s="16"/>
      <c r="P90" s="16"/>
    </row>
    <row r="91" spans="1:16" ht="14" customHeight="1">
      <c r="O91" s="16"/>
      <c r="P91" s="16"/>
    </row>
    <row r="92" spans="1:16" ht="14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6" ht="14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ht="14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1:16" ht="14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1:16" ht="14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ht="14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ht="14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 ht="14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ht="14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14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14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6" ht="17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1:16" ht="14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1:16" ht="14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1:16" ht="14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1:16" ht="14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1:16" ht="14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6" ht="14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1:16" ht="14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1:16" ht="14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1:16" ht="14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1:16" ht="14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1:16" ht="14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1:16" ht="17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1:16" ht="14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1:16" ht="14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1:16" ht="14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1:16" ht="14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1:16" ht="14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1:16" ht="14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1:16">
      <c r="B122" s="13"/>
      <c r="C122" s="7"/>
      <c r="D122" s="7"/>
      <c r="E122" s="7"/>
      <c r="F122" s="7"/>
      <c r="G122" s="7"/>
      <c r="H122" s="7"/>
      <c r="I122" s="7"/>
      <c r="J122" s="7"/>
      <c r="K122" s="13"/>
    </row>
    <row r="123" spans="1:16">
      <c r="A123" s="12"/>
      <c r="B123" s="13"/>
      <c r="C123" s="7"/>
      <c r="D123" s="7"/>
      <c r="E123" s="7"/>
      <c r="F123" s="7"/>
      <c r="G123" s="7"/>
      <c r="H123" s="7"/>
      <c r="I123" s="7"/>
      <c r="J123" s="7"/>
      <c r="K123" s="13"/>
    </row>
    <row r="124" spans="1:16">
      <c r="A124" s="12"/>
      <c r="B124" s="7"/>
      <c r="C124" s="7"/>
      <c r="D124" s="7"/>
      <c r="E124" s="12"/>
      <c r="F124" s="12"/>
      <c r="G124" s="7"/>
      <c r="H124" s="12"/>
      <c r="I124" s="12"/>
      <c r="J124" s="7"/>
      <c r="K124" s="7"/>
    </row>
  </sheetData>
  <mergeCells count="13">
    <mergeCell ref="A77:F77"/>
    <mergeCell ref="A85:F85"/>
    <mergeCell ref="A67:F67"/>
    <mergeCell ref="A61:F61"/>
    <mergeCell ref="E4:G4"/>
    <mergeCell ref="A7:F7"/>
    <mergeCell ref="A14:F14"/>
    <mergeCell ref="A21:F21"/>
    <mergeCell ref="A28:F28"/>
    <mergeCell ref="A35:F35"/>
    <mergeCell ref="A42:F42"/>
    <mergeCell ref="A49:F49"/>
    <mergeCell ref="A55:F55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36.1640625" customWidth="1"/>
    <col min="2" max="2" width="23.5" customWidth="1"/>
    <col min="3" max="3" width="25.1640625" customWidth="1"/>
    <col min="4" max="4" width="17.83203125" customWidth="1"/>
    <col min="5" max="5" width="15.83203125" customWidth="1"/>
    <col min="6" max="6" width="16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20</v>
      </c>
    </row>
    <row r="4" spans="1:14" ht="18">
      <c r="E4" s="32" t="s">
        <v>21</v>
      </c>
      <c r="F4" s="32"/>
      <c r="G4" s="32"/>
    </row>
    <row r="7" spans="1:14" ht="17">
      <c r="A7" s="31" t="s">
        <v>160</v>
      </c>
      <c r="B7" s="31"/>
      <c r="C7" s="31"/>
      <c r="D7" s="31"/>
      <c r="E7" s="31"/>
      <c r="F7" s="31"/>
    </row>
    <row r="8" spans="1:14">
      <c r="A8" s="2" t="s">
        <v>0</v>
      </c>
      <c r="B8" s="2" t="s">
        <v>10</v>
      </c>
      <c r="C8" s="2" t="s">
        <v>1</v>
      </c>
      <c r="D8" s="1" t="s">
        <v>3</v>
      </c>
      <c r="E8" s="2" t="s">
        <v>4</v>
      </c>
      <c r="F8" s="2" t="s">
        <v>6</v>
      </c>
      <c r="J8" s="2" t="s">
        <v>5</v>
      </c>
      <c r="K8" s="2">
        <v>313</v>
      </c>
      <c r="M8" s="2" t="s">
        <v>78</v>
      </c>
      <c r="N8" s="2">
        <v>3</v>
      </c>
    </row>
    <row r="9" spans="1:14">
      <c r="A9" s="6" t="s">
        <v>103</v>
      </c>
      <c r="B9" s="7">
        <v>2</v>
      </c>
      <c r="C9" s="7">
        <f>(B9/B13)</f>
        <v>0.125</v>
      </c>
      <c r="D9" s="7">
        <f>(C9-1/K8)</f>
        <v>0.12180511182108626</v>
      </c>
      <c r="E9" s="7">
        <f>POWER((C9-1/K8),2)</f>
        <v>1.4836485265747329E-2</v>
      </c>
      <c r="F9" s="5"/>
    </row>
    <row r="10" spans="1:14">
      <c r="A10" s="6" t="s">
        <v>19</v>
      </c>
      <c r="B10" s="7">
        <v>14</v>
      </c>
      <c r="C10" s="7">
        <f>(B10/B13)</f>
        <v>0.875</v>
      </c>
      <c r="D10" s="7">
        <f>(C10-1/K8)</f>
        <v>0.87180511182108622</v>
      </c>
      <c r="E10" s="7">
        <f>POWER((C10-1/K8),2)</f>
        <v>0.7600441529973766</v>
      </c>
      <c r="F10" s="5"/>
    </row>
    <row r="11" spans="1:14">
      <c r="A11" s="6" t="s">
        <v>76</v>
      </c>
      <c r="B11" s="7">
        <v>0</v>
      </c>
      <c r="C11" s="7">
        <f>(B11/B13)</f>
        <v>0</v>
      </c>
      <c r="D11" s="7">
        <f>(C11-1/K8)</f>
        <v>-3.1948881789137379E-3</v>
      </c>
      <c r="E11" s="7">
        <f>POWER((C11-1/K8),2)</f>
        <v>1.020731047576274E-5</v>
      </c>
      <c r="F11" s="5"/>
    </row>
    <row r="12" spans="1:14">
      <c r="A12" s="6" t="s">
        <v>77</v>
      </c>
      <c r="B12" s="7">
        <v>0</v>
      </c>
      <c r="C12" s="3">
        <v>0</v>
      </c>
      <c r="D12" s="7">
        <f>PRODUCT(((C12-1/K8)), K13)</f>
        <v>-0.99041533546325877</v>
      </c>
      <c r="E12" s="7">
        <f>PRODUCT((POWER((C12-1/K8),2)), K13)</f>
        <v>3.1642662474864495E-3</v>
      </c>
      <c r="F12" s="5"/>
    </row>
    <row r="13" spans="1:14">
      <c r="A13" s="1" t="s">
        <v>2</v>
      </c>
      <c r="B13" s="2">
        <f>SUM(B9:B12)</f>
        <v>16</v>
      </c>
      <c r="C13" s="1"/>
      <c r="D13" s="1"/>
      <c r="E13" s="2">
        <f>SUM(E9:E12)</f>
        <v>0.77805511182108611</v>
      </c>
      <c r="F13" s="2">
        <f>(1-(PRODUCT(K8,E13))/(K8-1))</f>
        <v>0.21945112179487203</v>
      </c>
      <c r="J13" s="2" t="s">
        <v>79</v>
      </c>
      <c r="K13" s="2">
        <f>(K8-N8)</f>
        <v>310</v>
      </c>
    </row>
    <row r="15" spans="1:14" ht="17">
      <c r="A15" s="31" t="s">
        <v>161</v>
      </c>
      <c r="B15" s="31"/>
      <c r="C15" s="31"/>
      <c r="D15" s="31"/>
      <c r="E15" s="31"/>
      <c r="F15" s="31"/>
    </row>
    <row r="16" spans="1:14">
      <c r="A16" s="2" t="s">
        <v>0</v>
      </c>
      <c r="B16" s="2" t="s">
        <v>10</v>
      </c>
      <c r="C16" s="2" t="s">
        <v>1</v>
      </c>
      <c r="D16" s="1" t="s">
        <v>3</v>
      </c>
      <c r="E16" s="2" t="s">
        <v>4</v>
      </c>
      <c r="F16" s="2" t="s">
        <v>6</v>
      </c>
      <c r="J16" s="2" t="s">
        <v>5</v>
      </c>
      <c r="K16" s="2">
        <v>312</v>
      </c>
      <c r="M16" s="2" t="s">
        <v>78</v>
      </c>
      <c r="N16" s="2">
        <v>3</v>
      </c>
    </row>
    <row r="17" spans="1:14">
      <c r="A17" s="6" t="s">
        <v>239</v>
      </c>
      <c r="B17" s="7">
        <v>0</v>
      </c>
      <c r="C17" s="7">
        <f>(B17/B21)</f>
        <v>0</v>
      </c>
      <c r="D17" s="7">
        <f>(C17-1/K16)</f>
        <v>-3.205128205128205E-3</v>
      </c>
      <c r="E17" s="7">
        <f>POWER((C17-1/K16),2)</f>
        <v>1.0272846811308349E-5</v>
      </c>
      <c r="F17" s="5"/>
    </row>
    <row r="18" spans="1:14">
      <c r="A18" s="6" t="s">
        <v>240</v>
      </c>
      <c r="B18" s="7">
        <v>21</v>
      </c>
      <c r="C18" s="7">
        <f>(B18/B21)</f>
        <v>1</v>
      </c>
      <c r="D18" s="7">
        <f>(C18-1/K16)</f>
        <v>0.99679487179487181</v>
      </c>
      <c r="E18" s="7">
        <f>POWER((C18-1/K16),2)</f>
        <v>0.99360001643655493</v>
      </c>
      <c r="F18" s="5"/>
    </row>
    <row r="19" spans="1:14">
      <c r="A19" s="6" t="s">
        <v>241</v>
      </c>
      <c r="B19" s="7">
        <v>0</v>
      </c>
      <c r="C19" s="7">
        <f>(B19/B21)</f>
        <v>0</v>
      </c>
      <c r="D19" s="7">
        <f>(C19-1/K16)</f>
        <v>-3.205128205128205E-3</v>
      </c>
      <c r="E19" s="7">
        <f>POWER((C19-1/K16),2)</f>
        <v>1.0272846811308349E-5</v>
      </c>
      <c r="F19" s="5"/>
    </row>
    <row r="20" spans="1:14">
      <c r="A20" s="6" t="s">
        <v>77</v>
      </c>
      <c r="B20" s="7">
        <v>0</v>
      </c>
      <c r="C20" s="3">
        <v>0</v>
      </c>
      <c r="D20" s="7">
        <f>PRODUCT(((C20-1/K16)), K21)</f>
        <v>-0.99038461538461531</v>
      </c>
      <c r="E20" s="7">
        <f>PRODUCT((POWER((C20-1/K16),2)), K21)</f>
        <v>3.1743096646942798E-3</v>
      </c>
      <c r="F20" s="5"/>
    </row>
    <row r="21" spans="1:14">
      <c r="A21" s="1" t="s">
        <v>2</v>
      </c>
      <c r="B21" s="2">
        <f>SUM(B17:B20)</f>
        <v>21</v>
      </c>
      <c r="C21" s="1"/>
      <c r="D21" s="1"/>
      <c r="E21" s="2">
        <f>SUM(E17:E20)</f>
        <v>0.99679487179487181</v>
      </c>
      <c r="F21" s="2">
        <f>(1-(PRODUCT(K16,E21))/(K16-1))</f>
        <v>0</v>
      </c>
      <c r="J21" s="2" t="s">
        <v>79</v>
      </c>
      <c r="K21" s="2">
        <f>(K16-N16)</f>
        <v>309</v>
      </c>
    </row>
    <row r="23" spans="1:14" ht="17">
      <c r="A23" s="31" t="s">
        <v>212</v>
      </c>
      <c r="B23" s="31"/>
      <c r="C23" s="31"/>
      <c r="D23" s="31"/>
      <c r="E23" s="31"/>
      <c r="F23" s="31"/>
    </row>
    <row r="24" spans="1:14">
      <c r="A24" s="2" t="s">
        <v>0</v>
      </c>
      <c r="B24" s="2" t="s">
        <v>10</v>
      </c>
      <c r="C24" s="2" t="s">
        <v>1</v>
      </c>
      <c r="D24" s="1" t="s">
        <v>3</v>
      </c>
      <c r="E24" s="2" t="s">
        <v>4</v>
      </c>
      <c r="F24" s="2" t="s">
        <v>6</v>
      </c>
      <c r="J24" s="2" t="s">
        <v>5</v>
      </c>
      <c r="K24" s="2">
        <v>308</v>
      </c>
      <c r="M24" s="2" t="s">
        <v>78</v>
      </c>
      <c r="N24" s="2">
        <v>2</v>
      </c>
    </row>
    <row r="25" spans="1:14">
      <c r="A25" s="6" t="s">
        <v>103</v>
      </c>
      <c r="B25" s="7">
        <v>0</v>
      </c>
      <c r="C25" s="7">
        <f>(B25/B28)</f>
        <v>0</v>
      </c>
      <c r="D25" s="7">
        <f>(C25-1/K24)</f>
        <v>-3.246753246753247E-3</v>
      </c>
      <c r="E25" s="7">
        <f>POWER((C25-1/K24),2)</f>
        <v>1.0541406645302751E-5</v>
      </c>
      <c r="F25" s="5"/>
    </row>
    <row r="26" spans="1:14">
      <c r="A26" s="6" t="s">
        <v>19</v>
      </c>
      <c r="B26" s="7">
        <v>18</v>
      </c>
      <c r="C26" s="7">
        <f>(B26/B28)</f>
        <v>1</v>
      </c>
      <c r="D26" s="7">
        <f>(C26-1/K24)</f>
        <v>0.99675324675324672</v>
      </c>
      <c r="E26" s="7">
        <f>POWER((C26-1/K24),2)</f>
        <v>0.9935170349131387</v>
      </c>
      <c r="F26" s="5"/>
    </row>
    <row r="27" spans="1:14">
      <c r="A27" s="6" t="s">
        <v>77</v>
      </c>
      <c r="B27" s="7">
        <v>0</v>
      </c>
      <c r="C27" s="3">
        <v>0</v>
      </c>
      <c r="D27" s="7">
        <f>PRODUCT(((C27-1/K24)), K29)</f>
        <v>-0.99350649350649356</v>
      </c>
      <c r="E27" s="7">
        <f>PRODUCT((POWER((C27-1/K24),2)), K29)</f>
        <v>3.2256704334626416E-3</v>
      </c>
      <c r="F27" s="5"/>
    </row>
    <row r="28" spans="1:14">
      <c r="A28" s="1" t="s">
        <v>2</v>
      </c>
      <c r="B28" s="2">
        <f>SUM(B25:B27)</f>
        <v>18</v>
      </c>
      <c r="C28" s="1"/>
      <c r="D28" s="1"/>
      <c r="E28" s="2">
        <f>SUM(E25:E27)</f>
        <v>0.99675324675324661</v>
      </c>
      <c r="F28" s="2">
        <f>(1-(PRODUCT(K24,E28))/(K24-1))</f>
        <v>2.2204460492503131E-16</v>
      </c>
    </row>
    <row r="29" spans="1:14">
      <c r="J29" s="2" t="s">
        <v>79</v>
      </c>
      <c r="K29" s="2">
        <f>(K24-N24)</f>
        <v>306</v>
      </c>
    </row>
    <row r="31" spans="1:14" ht="17">
      <c r="A31" s="31" t="s">
        <v>236</v>
      </c>
      <c r="B31" s="31"/>
      <c r="C31" s="31"/>
      <c r="D31" s="31"/>
      <c r="E31" s="31"/>
      <c r="F31" s="31"/>
    </row>
    <row r="32" spans="1:14">
      <c r="A32" s="2" t="s">
        <v>0</v>
      </c>
      <c r="B32" s="2" t="s">
        <v>22</v>
      </c>
      <c r="C32" s="2" t="s">
        <v>1</v>
      </c>
      <c r="D32" s="1" t="s">
        <v>3</v>
      </c>
      <c r="E32" s="2" t="s">
        <v>4</v>
      </c>
      <c r="F32" s="2" t="s">
        <v>6</v>
      </c>
      <c r="J32" s="2" t="s">
        <v>5</v>
      </c>
      <c r="K32" s="2">
        <v>313</v>
      </c>
      <c r="M32" s="2" t="s">
        <v>78</v>
      </c>
      <c r="N32" s="2">
        <v>3</v>
      </c>
    </row>
    <row r="33" spans="1:14">
      <c r="A33" s="6" t="s">
        <v>103</v>
      </c>
      <c r="B33" s="7">
        <v>108</v>
      </c>
      <c r="C33" s="7">
        <f>(B33/B37)</f>
        <v>0.97297297297297303</v>
      </c>
      <c r="D33" s="7">
        <f>(C33-1/K32)</f>
        <v>0.96977808479405925</v>
      </c>
      <c r="E33" s="7">
        <f>POWER((C33-1/K32),2)</f>
        <v>0.94046953374683362</v>
      </c>
      <c r="F33" s="5"/>
    </row>
    <row r="34" spans="1:14">
      <c r="A34" s="6" t="s">
        <v>19</v>
      </c>
      <c r="B34" s="7">
        <v>0</v>
      </c>
      <c r="C34" s="7">
        <f>(B34/B37)</f>
        <v>0</v>
      </c>
      <c r="D34" s="7">
        <f>(C34-1/K32)</f>
        <v>-3.1948881789137379E-3</v>
      </c>
      <c r="E34" s="7">
        <f>POWER((C34-1/K32),2)</f>
        <v>1.020731047576274E-5</v>
      </c>
      <c r="F34" s="5"/>
    </row>
    <row r="35" spans="1:14">
      <c r="A35" s="6" t="s">
        <v>76</v>
      </c>
      <c r="B35" s="7">
        <v>3</v>
      </c>
      <c r="C35" s="7">
        <f>(B35/B37)</f>
        <v>2.7027027027027029E-2</v>
      </c>
      <c r="D35" s="7">
        <f>(C35-1/K32)</f>
        <v>2.3832138848113291E-2</v>
      </c>
      <c r="E35" s="7">
        <f>POWER((C35-1/K32),2)</f>
        <v>5.6797084207575071E-4</v>
      </c>
      <c r="F35" s="5"/>
    </row>
    <row r="36" spans="1:14">
      <c r="A36" s="6" t="s">
        <v>77</v>
      </c>
      <c r="B36" s="7">
        <v>0</v>
      </c>
      <c r="C36" s="3">
        <v>0</v>
      </c>
      <c r="D36" s="7">
        <f>PRODUCT(((C36-1/K32)), K37)</f>
        <v>-0.99041533546325877</v>
      </c>
      <c r="E36" s="7">
        <f>PRODUCT((POWER((C36-1/K32),2)), K37)</f>
        <v>3.1642662474864495E-3</v>
      </c>
      <c r="F36" s="5"/>
    </row>
    <row r="37" spans="1:14">
      <c r="A37" s="1" t="s">
        <v>2</v>
      </c>
      <c r="B37" s="2">
        <f>SUM(B33:B36)</f>
        <v>111</v>
      </c>
      <c r="C37" s="1"/>
      <c r="D37" s="1"/>
      <c r="E37" s="2">
        <f>SUM(E33:E36)</f>
        <v>0.94421197814687152</v>
      </c>
      <c r="F37" s="2">
        <f>(1-(PRODUCT(K32,E37))/(K32-1))</f>
        <v>5.2761701410350081E-2</v>
      </c>
      <c r="J37" s="2" t="s">
        <v>79</v>
      </c>
      <c r="K37" s="2">
        <f>(K32-N32)</f>
        <v>310</v>
      </c>
    </row>
    <row r="39" spans="1:14" ht="17">
      <c r="A39" s="31" t="s">
        <v>111</v>
      </c>
      <c r="B39" s="31"/>
      <c r="C39" s="31"/>
      <c r="D39" s="31"/>
      <c r="E39" s="31"/>
      <c r="F39" s="31"/>
    </row>
    <row r="40" spans="1:14">
      <c r="A40" s="2" t="s">
        <v>0</v>
      </c>
      <c r="B40" s="2" t="s">
        <v>22</v>
      </c>
      <c r="C40" s="2" t="s">
        <v>1</v>
      </c>
      <c r="D40" s="1" t="s">
        <v>3</v>
      </c>
      <c r="E40" s="2" t="s">
        <v>4</v>
      </c>
      <c r="F40" s="2" t="s">
        <v>6</v>
      </c>
      <c r="J40" s="2" t="s">
        <v>5</v>
      </c>
      <c r="K40" s="2">
        <v>312</v>
      </c>
      <c r="M40" s="2" t="s">
        <v>78</v>
      </c>
      <c r="N40" s="2">
        <v>3</v>
      </c>
    </row>
    <row r="41" spans="1:14">
      <c r="A41" s="6" t="s">
        <v>103</v>
      </c>
      <c r="B41" s="7">
        <v>107</v>
      </c>
      <c r="C41" s="7">
        <f>(B41/B45)</f>
        <v>0.97272727272727277</v>
      </c>
      <c r="D41" s="7">
        <f>(C41-1/K40)</f>
        <v>0.96952214452214458</v>
      </c>
      <c r="E41" s="7">
        <f>POWER((C41-1/K40),2)</f>
        <v>0.93997318871881819</v>
      </c>
      <c r="F41" s="5"/>
    </row>
    <row r="42" spans="1:14">
      <c r="A42" s="6" t="s">
        <v>19</v>
      </c>
      <c r="B42" s="7">
        <v>0</v>
      </c>
      <c r="C42" s="7">
        <f>(B42/B45)</f>
        <v>0</v>
      </c>
      <c r="D42" s="7">
        <f>(C42-1/K40)</f>
        <v>-3.205128205128205E-3</v>
      </c>
      <c r="E42" s="7">
        <f>POWER((C42-1/K40),2)</f>
        <v>1.0272846811308349E-5</v>
      </c>
      <c r="F42" s="5"/>
    </row>
    <row r="43" spans="1:14">
      <c r="A43" s="6" t="s">
        <v>76</v>
      </c>
      <c r="B43" s="7">
        <v>3</v>
      </c>
      <c r="C43" s="7">
        <f>(B43/B45)</f>
        <v>2.7272727272727271E-2</v>
      </c>
      <c r="D43" s="7">
        <f>(C43-1/K40)</f>
        <v>2.4067599067599067E-2</v>
      </c>
      <c r="E43" s="7">
        <f>POWER((C43-1/K40),2)</f>
        <v>5.7924932487869545E-4</v>
      </c>
      <c r="F43" s="5"/>
    </row>
    <row r="44" spans="1:14">
      <c r="A44" s="6" t="s">
        <v>77</v>
      </c>
      <c r="B44" s="7">
        <v>0</v>
      </c>
      <c r="C44" s="3">
        <v>0</v>
      </c>
      <c r="D44" s="7">
        <f>PRODUCT(((C44-1/K40)), K45)</f>
        <v>-0.99038461538461531</v>
      </c>
      <c r="E44" s="7">
        <f>PRODUCT((POWER((C44-1/K40),2)), K45)</f>
        <v>3.1743096646942798E-3</v>
      </c>
      <c r="F44" s="5"/>
    </row>
    <row r="45" spans="1:14">
      <c r="A45" s="1" t="s">
        <v>2</v>
      </c>
      <c r="B45" s="2">
        <f>SUM(B41:B44)</f>
        <v>110</v>
      </c>
      <c r="C45" s="1"/>
      <c r="D45" s="1"/>
      <c r="E45" s="2">
        <f>SUM(E41:E44)</f>
        <v>0.94373702055520248</v>
      </c>
      <c r="F45" s="2">
        <f>(1-(PRODUCT(K40,E45))/(K40-1))</f>
        <v>5.322845526294806E-2</v>
      </c>
      <c r="J45" s="2" t="s">
        <v>79</v>
      </c>
      <c r="K45" s="2">
        <f>(K40-N40)</f>
        <v>309</v>
      </c>
    </row>
    <row r="47" spans="1:14" ht="17">
      <c r="A47" s="31" t="s">
        <v>238</v>
      </c>
      <c r="B47" s="31"/>
      <c r="C47" s="31"/>
      <c r="D47" s="31"/>
      <c r="E47" s="31"/>
      <c r="F47" s="31"/>
    </row>
    <row r="48" spans="1:14">
      <c r="A48" s="2" t="s">
        <v>0</v>
      </c>
      <c r="B48" s="2" t="s">
        <v>22</v>
      </c>
      <c r="C48" s="2" t="s">
        <v>1</v>
      </c>
      <c r="D48" s="1" t="s">
        <v>3</v>
      </c>
      <c r="E48" s="2" t="s">
        <v>4</v>
      </c>
      <c r="F48" s="2" t="s">
        <v>6</v>
      </c>
      <c r="J48" s="2" t="s">
        <v>5</v>
      </c>
      <c r="K48" s="2">
        <v>312</v>
      </c>
      <c r="M48" s="2" t="s">
        <v>78</v>
      </c>
      <c r="N48" s="2">
        <v>3</v>
      </c>
    </row>
    <row r="49" spans="1:15">
      <c r="A49" s="6" t="s">
        <v>239</v>
      </c>
      <c r="B49" s="7">
        <v>57</v>
      </c>
      <c r="C49" s="7">
        <f>(B49/B53)</f>
        <v>0.5</v>
      </c>
      <c r="D49" s="7">
        <f>(C49-1/K48)</f>
        <v>0.49679487179487181</v>
      </c>
      <c r="E49" s="7">
        <f>POWER((C49-1/K48),2)</f>
        <v>0.24680514464168313</v>
      </c>
      <c r="F49" s="5"/>
    </row>
    <row r="50" spans="1:15">
      <c r="A50" s="6" t="s">
        <v>240</v>
      </c>
      <c r="B50" s="7">
        <v>0</v>
      </c>
      <c r="C50" s="7">
        <f>(B50/B53)</f>
        <v>0</v>
      </c>
      <c r="D50" s="7">
        <f>(C50-1/K48)</f>
        <v>-3.205128205128205E-3</v>
      </c>
      <c r="E50" s="7">
        <f>POWER((C50-1/K48),2)</f>
        <v>1.0272846811308349E-5</v>
      </c>
      <c r="F50" s="5"/>
    </row>
    <row r="51" spans="1:15">
      <c r="A51" s="6" t="s">
        <v>241</v>
      </c>
      <c r="B51" s="7">
        <v>57</v>
      </c>
      <c r="C51" s="7">
        <f>(B51/B53)</f>
        <v>0.5</v>
      </c>
      <c r="D51" s="7">
        <f>(C51-1/K48)</f>
        <v>0.49679487179487181</v>
      </c>
      <c r="E51" s="7">
        <f>POWER((C51-1/K48),2)</f>
        <v>0.24680514464168313</v>
      </c>
      <c r="F51" s="5"/>
    </row>
    <row r="52" spans="1:15">
      <c r="A52" s="6" t="s">
        <v>77</v>
      </c>
      <c r="B52" s="7">
        <v>0</v>
      </c>
      <c r="C52" s="3">
        <v>0</v>
      </c>
      <c r="D52" s="7">
        <f>PRODUCT(((C52-1/K48)), K53)</f>
        <v>-0.99038461538461531</v>
      </c>
      <c r="E52" s="7">
        <f>PRODUCT((POWER((C52-1/K48),2)), K53)</f>
        <v>3.1743096646942798E-3</v>
      </c>
      <c r="F52" s="5"/>
    </row>
    <row r="53" spans="1:15">
      <c r="A53" s="1" t="s">
        <v>2</v>
      </c>
      <c r="B53" s="2">
        <f>SUM(B49:B52)</f>
        <v>114</v>
      </c>
      <c r="C53" s="1"/>
      <c r="D53" s="1"/>
      <c r="E53" s="2">
        <f>SUM(E49:E52)</f>
        <v>0.49679487179487186</v>
      </c>
      <c r="F53" s="2">
        <f>(1-(PRODUCT(K48,E53))/(K48-1))</f>
        <v>0.50160771704180052</v>
      </c>
      <c r="J53" s="2" t="s">
        <v>79</v>
      </c>
      <c r="K53" s="2">
        <f>(K48-N48)</f>
        <v>309</v>
      </c>
    </row>
    <row r="55" spans="1:15" ht="17">
      <c r="A55" s="31" t="s">
        <v>243</v>
      </c>
      <c r="B55" s="31"/>
      <c r="C55" s="31"/>
      <c r="D55" s="31"/>
      <c r="E55" s="31"/>
      <c r="F55" s="31"/>
    </row>
    <row r="56" spans="1:15">
      <c r="A56" s="2" t="s">
        <v>0</v>
      </c>
      <c r="B56" s="2" t="s">
        <v>22</v>
      </c>
      <c r="C56" s="2" t="s">
        <v>1</v>
      </c>
      <c r="D56" s="1" t="s">
        <v>3</v>
      </c>
      <c r="E56" s="2" t="s">
        <v>4</v>
      </c>
      <c r="F56" s="2" t="s">
        <v>6</v>
      </c>
      <c r="J56" s="2" t="s">
        <v>5</v>
      </c>
      <c r="K56" s="2">
        <v>308</v>
      </c>
      <c r="M56" s="2" t="s">
        <v>78</v>
      </c>
      <c r="N56" s="2">
        <v>2</v>
      </c>
    </row>
    <row r="57" spans="1:15">
      <c r="A57" s="6" t="s">
        <v>103</v>
      </c>
      <c r="B57" s="7">
        <v>107</v>
      </c>
      <c r="C57" s="7">
        <f>(B57/B60)</f>
        <v>1</v>
      </c>
      <c r="D57" s="7">
        <f>(C57-1/K56)</f>
        <v>0.99675324675324672</v>
      </c>
      <c r="E57" s="7">
        <f>POWER((C57-1/K56),2)</f>
        <v>0.9935170349131387</v>
      </c>
      <c r="F57" s="5"/>
    </row>
    <row r="58" spans="1:15">
      <c r="A58" s="6" t="s">
        <v>19</v>
      </c>
      <c r="B58" s="7">
        <v>0</v>
      </c>
      <c r="C58" s="7">
        <f>(B58/B60)</f>
        <v>0</v>
      </c>
      <c r="D58" s="7">
        <f>(C58-1/K56)</f>
        <v>-3.246753246753247E-3</v>
      </c>
      <c r="E58" s="7">
        <f>POWER((C58-1/K56),2)</f>
        <v>1.0541406645302751E-5</v>
      </c>
      <c r="F58" s="5"/>
    </row>
    <row r="59" spans="1:15">
      <c r="A59" s="6" t="s">
        <v>77</v>
      </c>
      <c r="B59" s="7">
        <v>0</v>
      </c>
      <c r="C59" s="3">
        <v>0</v>
      </c>
      <c r="D59" s="7">
        <f>PRODUCT(((C59-1/K56)), K61)</f>
        <v>-0.99350649350649356</v>
      </c>
      <c r="E59" s="7">
        <f>PRODUCT((POWER((C59-1/K56),2)), K61)</f>
        <v>3.2256704334626416E-3</v>
      </c>
      <c r="F59" s="5"/>
    </row>
    <row r="60" spans="1:15">
      <c r="A60" s="1" t="s">
        <v>2</v>
      </c>
      <c r="B60" s="2">
        <f>SUM(B57:B59)</f>
        <v>107</v>
      </c>
      <c r="C60" s="1"/>
      <c r="D60" s="1"/>
      <c r="E60" s="2">
        <f>SUM(E57:E59)</f>
        <v>0.99675324675324661</v>
      </c>
      <c r="F60" s="2">
        <f>(1-(PRODUCT(K56,E60))/(K56-1))</f>
        <v>2.2204460492503131E-16</v>
      </c>
    </row>
    <row r="61" spans="1:15">
      <c r="J61" s="2" t="s">
        <v>79</v>
      </c>
      <c r="K61" s="2">
        <f>(K56-N56)</f>
        <v>306</v>
      </c>
    </row>
    <row r="63" spans="1:15" ht="17">
      <c r="A63" s="31" t="s">
        <v>237</v>
      </c>
      <c r="B63" s="31"/>
      <c r="C63" s="31"/>
      <c r="D63" s="31"/>
      <c r="E63" s="31"/>
      <c r="F63" s="31"/>
    </row>
    <row r="64" spans="1:15">
      <c r="A64" s="2" t="s">
        <v>0</v>
      </c>
      <c r="B64" s="2" t="s">
        <v>30</v>
      </c>
      <c r="C64" s="2" t="s">
        <v>41</v>
      </c>
      <c r="D64" s="2" t="s">
        <v>8</v>
      </c>
      <c r="E64" s="2" t="s">
        <v>24</v>
      </c>
      <c r="F64" s="2" t="s">
        <v>25</v>
      </c>
      <c r="G64" s="1" t="s">
        <v>26</v>
      </c>
      <c r="H64" s="2" t="s">
        <v>42</v>
      </c>
      <c r="I64" s="2" t="s">
        <v>43</v>
      </c>
      <c r="J64" s="1" t="s">
        <v>44</v>
      </c>
      <c r="K64" s="2" t="s">
        <v>18</v>
      </c>
      <c r="N64" s="2" t="s">
        <v>7</v>
      </c>
      <c r="O64" s="2">
        <v>2</v>
      </c>
    </row>
    <row r="65" spans="1:15">
      <c r="A65" s="6" t="s">
        <v>103</v>
      </c>
      <c r="B65" s="7">
        <v>2</v>
      </c>
      <c r="C65" s="7">
        <v>108</v>
      </c>
      <c r="D65" s="7">
        <f>SUM(B65:C65)</f>
        <v>110</v>
      </c>
      <c r="E65" s="7">
        <f>(B65/D65)</f>
        <v>1.8181818181818181E-2</v>
      </c>
      <c r="F65" s="7">
        <f>(E65-1/O64)</f>
        <v>-0.48181818181818181</v>
      </c>
      <c r="G65" s="7">
        <f>POWER((E65-1/O64),2)</f>
        <v>0.23214876033057852</v>
      </c>
      <c r="H65" s="7">
        <f>(C65/D65)</f>
        <v>0.98181818181818181</v>
      </c>
      <c r="I65" s="7">
        <f>(H65-1/O64)</f>
        <v>0.48181818181818181</v>
      </c>
      <c r="J65" s="7">
        <f>POWER((H65-1/O64),2)</f>
        <v>0.23214876033057852</v>
      </c>
      <c r="K65" s="7">
        <f>(1-(PRODUCT(O64,(G65+J65)))/(O64-1))</f>
        <v>7.1404958677685926E-2</v>
      </c>
    </row>
    <row r="66" spans="1:15">
      <c r="A66" s="6" t="s">
        <v>19</v>
      </c>
      <c r="B66" s="7">
        <v>14</v>
      </c>
      <c r="C66" s="7">
        <v>0</v>
      </c>
      <c r="D66" s="7">
        <f>SUM(B66:C66)</f>
        <v>14</v>
      </c>
      <c r="E66" s="7">
        <f>(B66/D66)</f>
        <v>1</v>
      </c>
      <c r="F66" s="7">
        <f>(E66-1/O64)</f>
        <v>0.5</v>
      </c>
      <c r="G66" s="7">
        <f>POWER((E66-1/O64),2)</f>
        <v>0.25</v>
      </c>
      <c r="H66" s="7">
        <f>(C66/D66)</f>
        <v>0</v>
      </c>
      <c r="I66" s="7">
        <f>(H66-1/O64)</f>
        <v>-0.5</v>
      </c>
      <c r="J66" s="7">
        <f>POWER((H66-1/O64),2)</f>
        <v>0.25</v>
      </c>
      <c r="K66" s="7">
        <f>(1-(PRODUCT(O64,(G66+J66)))/(O64-1))</f>
        <v>0</v>
      </c>
    </row>
    <row r="67" spans="1:15">
      <c r="A67" s="6" t="s">
        <v>76</v>
      </c>
      <c r="B67" s="7">
        <v>0</v>
      </c>
      <c r="C67" s="7">
        <v>3</v>
      </c>
      <c r="D67" s="7">
        <f>SUM(B67:C67)</f>
        <v>3</v>
      </c>
      <c r="E67" s="7">
        <f>(B67/D67)</f>
        <v>0</v>
      </c>
      <c r="F67" s="7">
        <f>(E67-1/O64)</f>
        <v>-0.5</v>
      </c>
      <c r="G67" s="7">
        <f>POWER((E67-1/O64),2)</f>
        <v>0.25</v>
      </c>
      <c r="H67" s="7">
        <f>(C67/D67)</f>
        <v>1</v>
      </c>
      <c r="I67" s="7">
        <f>(H67-1/O64)</f>
        <v>0.5</v>
      </c>
      <c r="J67" s="7">
        <f>POWER((H67-1/O64),2)</f>
        <v>0.25</v>
      </c>
      <c r="K67" s="7">
        <f>(1-(PRODUCT(O64,(G67+J67)))/(O64-1))</f>
        <v>0</v>
      </c>
    </row>
    <row r="68" spans="1:15">
      <c r="A68" s="1" t="s">
        <v>2</v>
      </c>
      <c r="B68" s="2">
        <f>SUM(B65:B67)</f>
        <v>16</v>
      </c>
      <c r="C68" s="2">
        <f>SUM(C65:C67)</f>
        <v>111</v>
      </c>
      <c r="D68" s="2">
        <f>SUM(D65:D67)</f>
        <v>127</v>
      </c>
      <c r="E68" s="1"/>
      <c r="F68" s="1"/>
      <c r="G68" s="2"/>
      <c r="H68" s="1"/>
      <c r="I68" s="1"/>
      <c r="J68" s="2"/>
      <c r="K68" s="2">
        <f>SUM(K65:K67)/O68</f>
        <v>2.3801652892561975E-2</v>
      </c>
      <c r="N68" s="2" t="s">
        <v>32</v>
      </c>
      <c r="O68" s="2">
        <v>3</v>
      </c>
    </row>
    <row r="71" spans="1:15" ht="17">
      <c r="A71" s="31" t="s">
        <v>112</v>
      </c>
      <c r="B71" s="31"/>
      <c r="C71" s="31"/>
      <c r="D71" s="31"/>
      <c r="E71" s="31"/>
      <c r="F71" s="31"/>
    </row>
    <row r="72" spans="1:15">
      <c r="A72" s="2" t="s">
        <v>0</v>
      </c>
      <c r="B72" s="2" t="s">
        <v>30</v>
      </c>
      <c r="C72" s="2" t="s">
        <v>41</v>
      </c>
      <c r="D72" s="2" t="s">
        <v>8</v>
      </c>
      <c r="E72" s="2" t="s">
        <v>24</v>
      </c>
      <c r="F72" s="2" t="s">
        <v>25</v>
      </c>
      <c r="G72" s="1" t="s">
        <v>26</v>
      </c>
      <c r="H72" s="2" t="s">
        <v>42</v>
      </c>
      <c r="I72" s="2" t="s">
        <v>43</v>
      </c>
      <c r="J72" s="1" t="s">
        <v>44</v>
      </c>
      <c r="K72" s="2" t="s">
        <v>18</v>
      </c>
      <c r="N72" s="2" t="s">
        <v>7</v>
      </c>
      <c r="O72" s="2">
        <v>2</v>
      </c>
    </row>
    <row r="73" spans="1:15">
      <c r="A73" s="6" t="s">
        <v>103</v>
      </c>
      <c r="B73" s="7">
        <v>0</v>
      </c>
      <c r="C73" s="7">
        <v>107</v>
      </c>
      <c r="D73" s="7">
        <f>SUM(B73:C73)</f>
        <v>107</v>
      </c>
      <c r="E73" s="7">
        <f>(B73/D73)</f>
        <v>0</v>
      </c>
      <c r="F73" s="7">
        <f>(E73-1/O72)</f>
        <v>-0.5</v>
      </c>
      <c r="G73" s="7">
        <f>POWER((E73-1/O72),2)</f>
        <v>0.25</v>
      </c>
      <c r="H73" s="7">
        <f>(C73/D73)</f>
        <v>1</v>
      </c>
      <c r="I73" s="7">
        <f>(H73-1/O72)</f>
        <v>0.5</v>
      </c>
      <c r="J73" s="7">
        <f>POWER((H73-1/O72),2)</f>
        <v>0.25</v>
      </c>
      <c r="K73" s="7">
        <f>(1-(PRODUCT(O72,(G73+J73)))/(O72-1))</f>
        <v>0</v>
      </c>
    </row>
    <row r="74" spans="1:15">
      <c r="A74" s="6" t="s">
        <v>19</v>
      </c>
      <c r="B74" s="7">
        <v>12</v>
      </c>
      <c r="C74" s="7">
        <v>0</v>
      </c>
      <c r="D74" s="7">
        <f>SUM(B74:C74)</f>
        <v>12</v>
      </c>
      <c r="E74" s="7">
        <f>(B74/D74)</f>
        <v>1</v>
      </c>
      <c r="F74" s="7">
        <f>(E74-1/O72)</f>
        <v>0.5</v>
      </c>
      <c r="G74" s="7">
        <f>POWER((E74-1/O72),2)</f>
        <v>0.25</v>
      </c>
      <c r="H74" s="7">
        <f>(C74/D74)</f>
        <v>0</v>
      </c>
      <c r="I74" s="7">
        <f>(H74-1/O72)</f>
        <v>-0.5</v>
      </c>
      <c r="J74" s="7">
        <f>POWER((H74-1/O72),2)</f>
        <v>0.25</v>
      </c>
      <c r="K74" s="7">
        <f>(1-(PRODUCT(O72,(G74+J74)))/(O72-1))</f>
        <v>0</v>
      </c>
    </row>
    <row r="75" spans="1:15">
      <c r="A75" s="6" t="s">
        <v>76</v>
      </c>
      <c r="B75" s="7">
        <v>0</v>
      </c>
      <c r="C75" s="7">
        <v>3</v>
      </c>
      <c r="D75" s="7">
        <f>SUM(B75:C75)</f>
        <v>3</v>
      </c>
      <c r="E75" s="7">
        <f>(B75/D75)</f>
        <v>0</v>
      </c>
      <c r="F75" s="7">
        <f>(E75-1/O72)</f>
        <v>-0.5</v>
      </c>
      <c r="G75" s="7">
        <f>POWER((E75-1/O72),2)</f>
        <v>0.25</v>
      </c>
      <c r="H75" s="7">
        <f>(C75/D75)</f>
        <v>1</v>
      </c>
      <c r="I75" s="7">
        <f>(H75-1/O72)</f>
        <v>0.5</v>
      </c>
      <c r="J75" s="7">
        <f>POWER((H75-1/O72),2)</f>
        <v>0.25</v>
      </c>
      <c r="K75" s="7">
        <f>(1-(PRODUCT(O72,(G75+J75)))/(O72-1))</f>
        <v>0</v>
      </c>
    </row>
    <row r="76" spans="1:15">
      <c r="A76" s="1" t="s">
        <v>2</v>
      </c>
      <c r="B76" s="2">
        <f>SUM(B73:B75)</f>
        <v>12</v>
      </c>
      <c r="C76" s="2">
        <f>SUM(C73:C75)</f>
        <v>110</v>
      </c>
      <c r="D76" s="2">
        <f>SUM(D73:D75)</f>
        <v>122</v>
      </c>
      <c r="E76" s="1"/>
      <c r="F76" s="1"/>
      <c r="G76" s="2"/>
      <c r="H76" s="1"/>
      <c r="I76" s="1"/>
      <c r="J76" s="2"/>
      <c r="K76" s="2">
        <f>SUM(K73:K75)/O76</f>
        <v>0</v>
      </c>
      <c r="N76" s="2" t="s">
        <v>32</v>
      </c>
      <c r="O76" s="2">
        <v>3</v>
      </c>
    </row>
    <row r="78" spans="1:15" ht="17">
      <c r="A78" s="31" t="s">
        <v>242</v>
      </c>
      <c r="B78" s="31"/>
      <c r="C78" s="31"/>
      <c r="D78" s="31"/>
      <c r="E78" s="31"/>
      <c r="F78" s="31"/>
    </row>
    <row r="79" spans="1:15">
      <c r="A79" s="2" t="s">
        <v>0</v>
      </c>
      <c r="B79" s="2" t="s">
        <v>30</v>
      </c>
      <c r="C79" s="2" t="s">
        <v>41</v>
      </c>
      <c r="D79" s="2" t="s">
        <v>8</v>
      </c>
      <c r="E79" s="2" t="s">
        <v>24</v>
      </c>
      <c r="F79" s="2" t="s">
        <v>25</v>
      </c>
      <c r="G79" s="1" t="s">
        <v>26</v>
      </c>
      <c r="H79" s="2" t="s">
        <v>42</v>
      </c>
      <c r="I79" s="2" t="s">
        <v>43</v>
      </c>
      <c r="J79" s="1" t="s">
        <v>44</v>
      </c>
      <c r="K79" s="2" t="s">
        <v>18</v>
      </c>
      <c r="N79" s="2" t="s">
        <v>7</v>
      </c>
      <c r="O79" s="2">
        <v>2</v>
      </c>
    </row>
    <row r="80" spans="1:15">
      <c r="A80" s="6" t="s">
        <v>239</v>
      </c>
      <c r="B80" s="7">
        <v>0</v>
      </c>
      <c r="C80" s="7">
        <v>57</v>
      </c>
      <c r="D80" s="7">
        <f>SUM(B80:C80)</f>
        <v>57</v>
      </c>
      <c r="E80" s="7">
        <f>(B80/D80)</f>
        <v>0</v>
      </c>
      <c r="F80" s="7">
        <f>(E80-1/O79)</f>
        <v>-0.5</v>
      </c>
      <c r="G80" s="7">
        <f>POWER((E80-1/O79),2)</f>
        <v>0.25</v>
      </c>
      <c r="H80" s="7">
        <f>(C80/D80)</f>
        <v>1</v>
      </c>
      <c r="I80" s="7">
        <f>(H80-1/O79)</f>
        <v>0.5</v>
      </c>
      <c r="J80" s="7">
        <f>POWER((H80-1/O79),2)</f>
        <v>0.25</v>
      </c>
      <c r="K80" s="7">
        <f>(1-(PRODUCT(O79,(G80+J80)))/(O79-1))</f>
        <v>0</v>
      </c>
    </row>
    <row r="81" spans="1:15">
      <c r="A81" s="6" t="s">
        <v>240</v>
      </c>
      <c r="B81" s="7">
        <v>21</v>
      </c>
      <c r="C81" s="7">
        <v>0</v>
      </c>
      <c r="D81" s="7">
        <f>SUM(B81:C81)</f>
        <v>21</v>
      </c>
      <c r="E81" s="7">
        <f>(B81/D81)</f>
        <v>1</v>
      </c>
      <c r="F81" s="7">
        <f>(E81-1/O79)</f>
        <v>0.5</v>
      </c>
      <c r="G81" s="7">
        <f>POWER((E81-1/O79),2)</f>
        <v>0.25</v>
      </c>
      <c r="H81" s="7">
        <f>(C81/D81)</f>
        <v>0</v>
      </c>
      <c r="I81" s="7">
        <f>(H81-1/O79)</f>
        <v>-0.5</v>
      </c>
      <c r="J81" s="7">
        <f>POWER((H81-1/O79),2)</f>
        <v>0.25</v>
      </c>
      <c r="K81" s="7">
        <f>(1-(PRODUCT(O79,(G81+J81)))/(O79-1))</f>
        <v>0</v>
      </c>
    </row>
    <row r="82" spans="1:15">
      <c r="A82" s="6" t="s">
        <v>241</v>
      </c>
      <c r="B82" s="7">
        <v>0</v>
      </c>
      <c r="C82" s="7">
        <v>68</v>
      </c>
      <c r="D82" s="7">
        <f>SUM(B82:C82)</f>
        <v>68</v>
      </c>
      <c r="E82" s="7">
        <f>(B82/D82)</f>
        <v>0</v>
      </c>
      <c r="F82" s="7">
        <f>(E82-1/O79)</f>
        <v>-0.5</v>
      </c>
      <c r="G82" s="7">
        <f>POWER((E82-1/O79),2)</f>
        <v>0.25</v>
      </c>
      <c r="H82" s="7">
        <f>(C82/D82)</f>
        <v>1</v>
      </c>
      <c r="I82" s="7">
        <f>(H82-1/O79)</f>
        <v>0.5</v>
      </c>
      <c r="J82" s="7">
        <f>POWER((H82-1/O79),2)</f>
        <v>0.25</v>
      </c>
      <c r="K82" s="7">
        <f>(1-(PRODUCT(O79,(G82+J82)))/(O79-1))</f>
        <v>0</v>
      </c>
    </row>
    <row r="83" spans="1:15">
      <c r="A83" s="1" t="s">
        <v>2</v>
      </c>
      <c r="B83" s="2">
        <f>SUM(B80:B82)</f>
        <v>21</v>
      </c>
      <c r="C83" s="2">
        <f>SUM(C80:C82)</f>
        <v>125</v>
      </c>
      <c r="D83" s="2">
        <f>SUM(D80:D82)</f>
        <v>146</v>
      </c>
      <c r="E83" s="1"/>
      <c r="F83" s="1"/>
      <c r="G83" s="2"/>
      <c r="H83" s="1"/>
      <c r="I83" s="1"/>
      <c r="J83" s="2"/>
      <c r="K83" s="2">
        <f>SUM(K80:K82)/O83</f>
        <v>0</v>
      </c>
      <c r="N83" s="2" t="s">
        <v>32</v>
      </c>
      <c r="O83" s="2">
        <v>3</v>
      </c>
    </row>
    <row r="85" spans="1:15" ht="17">
      <c r="A85" s="31" t="s">
        <v>244</v>
      </c>
      <c r="B85" s="31"/>
      <c r="C85" s="31"/>
      <c r="D85" s="31"/>
      <c r="E85" s="31"/>
      <c r="F85" s="31"/>
    </row>
    <row r="86" spans="1:15">
      <c r="A86" s="2" t="s">
        <v>0</v>
      </c>
      <c r="B86" s="2" t="s">
        <v>30</v>
      </c>
      <c r="C86" s="2" t="s">
        <v>41</v>
      </c>
      <c r="D86" s="2" t="s">
        <v>8</v>
      </c>
      <c r="E86" s="2" t="s">
        <v>24</v>
      </c>
      <c r="F86" s="2" t="s">
        <v>25</v>
      </c>
      <c r="G86" s="1" t="s">
        <v>26</v>
      </c>
      <c r="H86" s="2" t="s">
        <v>42</v>
      </c>
      <c r="I86" s="2" t="s">
        <v>43</v>
      </c>
      <c r="J86" s="1" t="s">
        <v>44</v>
      </c>
      <c r="K86" s="2" t="s">
        <v>18</v>
      </c>
      <c r="N86" s="2" t="s">
        <v>7</v>
      </c>
      <c r="O86" s="2">
        <v>2</v>
      </c>
    </row>
    <row r="87" spans="1:15">
      <c r="A87" s="6" t="s">
        <v>103</v>
      </c>
      <c r="B87" s="7">
        <v>0</v>
      </c>
      <c r="C87" s="7">
        <v>107</v>
      </c>
      <c r="D87" s="7">
        <f>SUM(B87:C87)</f>
        <v>107</v>
      </c>
      <c r="E87" s="7">
        <f>(B87/D87)</f>
        <v>0</v>
      </c>
      <c r="F87" s="7">
        <f>(E87-1/O86)</f>
        <v>-0.5</v>
      </c>
      <c r="G87" s="7">
        <f>POWER((E87-1/O86),2)</f>
        <v>0.25</v>
      </c>
      <c r="H87" s="7">
        <f>(C87/D87)</f>
        <v>1</v>
      </c>
      <c r="I87" s="7">
        <f>(H87-1/O86)</f>
        <v>0.5</v>
      </c>
      <c r="J87" s="7">
        <f>POWER((H87-1/O86),2)</f>
        <v>0.25</v>
      </c>
      <c r="K87" s="7">
        <f>(1-(PRODUCT(O86,(G87+J87)))/(O86-1))</f>
        <v>0</v>
      </c>
    </row>
    <row r="88" spans="1:15">
      <c r="A88" s="6" t="s">
        <v>19</v>
      </c>
      <c r="B88" s="7">
        <v>18</v>
      </c>
      <c r="C88" s="7">
        <v>0</v>
      </c>
      <c r="D88" s="7">
        <f>SUM(B88:C88)</f>
        <v>18</v>
      </c>
      <c r="E88" s="7">
        <f>(B88/D88)</f>
        <v>1</v>
      </c>
      <c r="F88" s="7">
        <f>(E88-1/O86)</f>
        <v>0.5</v>
      </c>
      <c r="G88" s="7">
        <f>POWER((E88-1/O86),2)</f>
        <v>0.25</v>
      </c>
      <c r="H88" s="7">
        <f>(C88/D88)</f>
        <v>0</v>
      </c>
      <c r="I88" s="7">
        <f>(H88-1/O86)</f>
        <v>-0.5</v>
      </c>
      <c r="J88" s="7">
        <f>POWER((H88-1/O86),2)</f>
        <v>0.25</v>
      </c>
      <c r="K88" s="7">
        <f>(1-(PRODUCT(O86,(G88+J88)))/(O86-1))</f>
        <v>0</v>
      </c>
    </row>
    <row r="89" spans="1:15">
      <c r="A89" s="1" t="s">
        <v>2</v>
      </c>
      <c r="B89" s="2">
        <f>SUM(B87:B88)</f>
        <v>18</v>
      </c>
      <c r="C89" s="2">
        <f>SUM(C87:C88)</f>
        <v>107</v>
      </c>
      <c r="D89" s="2">
        <f>SUM(D87:D88)</f>
        <v>125</v>
      </c>
      <c r="E89" s="1"/>
      <c r="F89" s="1"/>
      <c r="G89" s="2"/>
      <c r="H89" s="1"/>
      <c r="I89" s="1"/>
      <c r="J89" s="2"/>
      <c r="K89" s="2">
        <f>SUM(K87:K88)/O90</f>
        <v>0</v>
      </c>
    </row>
    <row r="90" spans="1:15">
      <c r="N90" s="2" t="s">
        <v>32</v>
      </c>
      <c r="O90" s="2">
        <v>2</v>
      </c>
    </row>
    <row r="96" spans="1:15" ht="17">
      <c r="A96" s="31" t="s">
        <v>83</v>
      </c>
      <c r="B96" s="31"/>
      <c r="C96" s="31"/>
      <c r="D96" s="31"/>
      <c r="E96" s="31"/>
      <c r="F96" s="31"/>
    </row>
    <row r="97" spans="1:14">
      <c r="A97" s="2" t="s">
        <v>0</v>
      </c>
      <c r="B97" s="2" t="s">
        <v>10</v>
      </c>
      <c r="C97" s="2" t="s">
        <v>1</v>
      </c>
      <c r="D97" s="1" t="s">
        <v>3</v>
      </c>
      <c r="E97" s="2" t="s">
        <v>4</v>
      </c>
      <c r="F97" s="2" t="s">
        <v>6</v>
      </c>
      <c r="J97" s="2" t="s">
        <v>5</v>
      </c>
      <c r="K97" s="2">
        <v>312</v>
      </c>
      <c r="M97" s="2" t="s">
        <v>78</v>
      </c>
      <c r="N97" s="2">
        <v>3</v>
      </c>
    </row>
    <row r="98" spans="1:14">
      <c r="A98" s="6" t="s">
        <v>103</v>
      </c>
      <c r="B98" s="7">
        <v>0</v>
      </c>
      <c r="C98" s="7">
        <f>(B98/B102)</f>
        <v>0</v>
      </c>
      <c r="D98" s="7">
        <f>(C98-1/K97)</f>
        <v>-3.205128205128205E-3</v>
      </c>
      <c r="E98" s="7">
        <f>POWER((C98-1/K97),2)</f>
        <v>1.0272846811308349E-5</v>
      </c>
      <c r="F98" s="5"/>
    </row>
    <row r="99" spans="1:14">
      <c r="A99" s="6" t="s">
        <v>19</v>
      </c>
      <c r="B99" s="7">
        <v>12</v>
      </c>
      <c r="C99" s="7">
        <f>(B99/B102)</f>
        <v>1</v>
      </c>
      <c r="D99" s="7">
        <f>(C99-1/K97)</f>
        <v>0.99679487179487181</v>
      </c>
      <c r="E99" s="7">
        <f>POWER((C99-1/K97),2)</f>
        <v>0.99360001643655493</v>
      </c>
      <c r="F99" s="5"/>
    </row>
    <row r="100" spans="1:14">
      <c r="A100" s="6" t="s">
        <v>76</v>
      </c>
      <c r="B100" s="7">
        <v>0</v>
      </c>
      <c r="C100" s="7">
        <f>(B100/B102)</f>
        <v>0</v>
      </c>
      <c r="D100" s="7">
        <f>(C100-1/K97)</f>
        <v>-3.205128205128205E-3</v>
      </c>
      <c r="E100" s="7">
        <f>POWER((C100-1/K97),2)</f>
        <v>1.0272846811308349E-5</v>
      </c>
      <c r="F100" s="5"/>
    </row>
    <row r="101" spans="1:14">
      <c r="A101" s="6" t="s">
        <v>77</v>
      </c>
      <c r="B101" s="7">
        <v>0</v>
      </c>
      <c r="C101" s="3">
        <v>0</v>
      </c>
      <c r="D101" s="7">
        <f>PRODUCT(((C101-1/K97)), K102)</f>
        <v>-0.99038461538461531</v>
      </c>
      <c r="E101" s="7">
        <f>PRODUCT((POWER((C101-1/K97),2)), K102)</f>
        <v>3.1743096646942798E-3</v>
      </c>
      <c r="F101" s="5"/>
    </row>
    <row r="102" spans="1:14">
      <c r="A102" s="1" t="s">
        <v>2</v>
      </c>
      <c r="B102" s="2">
        <f>SUM(B98:B101)</f>
        <v>12</v>
      </c>
      <c r="C102" s="1"/>
      <c r="D102" s="1"/>
      <c r="E102" s="2">
        <f>SUM(E98:E101)</f>
        <v>0.99679487179487181</v>
      </c>
      <c r="F102" s="2">
        <f>(1-(PRODUCT(K97,E102))/(K97-1))</f>
        <v>0</v>
      </c>
      <c r="J102" s="2" t="s">
        <v>79</v>
      </c>
      <c r="K102" s="2">
        <f>(K97-N97)</f>
        <v>309</v>
      </c>
    </row>
  </sheetData>
  <mergeCells count="13">
    <mergeCell ref="A96:F96"/>
    <mergeCell ref="A85:F85"/>
    <mergeCell ref="A63:F63"/>
    <mergeCell ref="A71:F71"/>
    <mergeCell ref="A55:F55"/>
    <mergeCell ref="A78:F78"/>
    <mergeCell ref="E4:G4"/>
    <mergeCell ref="A7:F7"/>
    <mergeCell ref="A31:F31"/>
    <mergeCell ref="A39:F39"/>
    <mergeCell ref="A47:F47"/>
    <mergeCell ref="A15:F15"/>
    <mergeCell ref="A23:F23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showRuler="0" topLeftCell="A34" workbookViewId="0">
      <selection activeCell="K98" sqref="K98"/>
    </sheetView>
  </sheetViews>
  <sheetFormatPr baseColWidth="10" defaultColWidth="8.83203125" defaultRowHeight="14" x14ac:dyDescent="0"/>
  <cols>
    <col min="1" max="1" width="50.5" customWidth="1"/>
    <col min="2" max="2" width="25.83203125" customWidth="1"/>
    <col min="3" max="3" width="22.33203125" customWidth="1"/>
    <col min="4" max="4" width="20.5" customWidth="1"/>
    <col min="5" max="5" width="22.33203125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20</v>
      </c>
    </row>
    <row r="4" spans="1:14" ht="18">
      <c r="E4" s="32" t="s">
        <v>45</v>
      </c>
      <c r="F4" s="32"/>
      <c r="G4" s="32"/>
    </row>
    <row r="6" spans="1:14" ht="17">
      <c r="A6" s="31" t="s">
        <v>184</v>
      </c>
      <c r="B6" s="31"/>
      <c r="C6" s="31"/>
      <c r="D6" s="31"/>
      <c r="E6" s="31"/>
      <c r="F6" s="31"/>
    </row>
    <row r="7" spans="1:14">
      <c r="A7" s="2" t="s">
        <v>0</v>
      </c>
      <c r="B7" s="2" t="s">
        <v>10</v>
      </c>
      <c r="C7" s="2" t="s">
        <v>1</v>
      </c>
      <c r="D7" s="2" t="s">
        <v>3</v>
      </c>
      <c r="E7" s="2" t="s">
        <v>4</v>
      </c>
      <c r="F7" s="2" t="s">
        <v>6</v>
      </c>
      <c r="J7" s="2" t="s">
        <v>5</v>
      </c>
      <c r="K7" s="2">
        <v>313</v>
      </c>
      <c r="M7" s="2" t="s">
        <v>78</v>
      </c>
      <c r="N7" s="2">
        <v>3</v>
      </c>
    </row>
    <row r="8" spans="1:14">
      <c r="A8" s="6" t="s">
        <v>98</v>
      </c>
      <c r="B8" s="7">
        <v>5</v>
      </c>
      <c r="C8" s="7">
        <f>(B8/B12)</f>
        <v>0.17857142857142858</v>
      </c>
      <c r="D8" s="7">
        <f>(C8-1/K7)</f>
        <v>0.17537654039251482</v>
      </c>
      <c r="E8" s="7">
        <f>POWER((C8-1/K7),2)</f>
        <v>3.0756930920047384E-2</v>
      </c>
      <c r="F8" s="5"/>
    </row>
    <row r="9" spans="1:14">
      <c r="A9" s="6" t="s">
        <v>99</v>
      </c>
      <c r="B9" s="7">
        <v>23</v>
      </c>
      <c r="C9" s="7">
        <f>(B9/B12)</f>
        <v>0.8214285714285714</v>
      </c>
      <c r="D9" s="7">
        <f>(C9-1/K7)</f>
        <v>0.81823368324965762</v>
      </c>
      <c r="E9" s="7">
        <f>POWER((C9-1/K7),2)</f>
        <v>0.669506360404301</v>
      </c>
      <c r="F9" s="5"/>
    </row>
    <row r="10" spans="1:14">
      <c r="A10" s="6" t="s">
        <v>100</v>
      </c>
      <c r="B10" s="7">
        <v>0</v>
      </c>
      <c r="C10" s="7">
        <f>(B10/B12)</f>
        <v>0</v>
      </c>
      <c r="D10" s="7">
        <f>(C10-1/K7)</f>
        <v>-3.1948881789137379E-3</v>
      </c>
      <c r="E10" s="7">
        <f>POWER((C10-1/K7),2)</f>
        <v>1.020731047576274E-5</v>
      </c>
      <c r="F10" s="5"/>
    </row>
    <row r="11" spans="1:14">
      <c r="A11" s="6" t="s">
        <v>77</v>
      </c>
      <c r="B11" s="7">
        <v>0</v>
      </c>
      <c r="C11" s="7">
        <f>(B11/B12)</f>
        <v>0</v>
      </c>
      <c r="D11" s="7">
        <f>PRODUCT(((C11-1/K7)), K12)</f>
        <v>-0.99041533546325877</v>
      </c>
      <c r="E11" s="7">
        <f>PRODUCT((POWER((C11-1/K7),2)), K12)</f>
        <v>3.1642662474864495E-3</v>
      </c>
      <c r="F11" s="5"/>
    </row>
    <row r="12" spans="1:14">
      <c r="A12" s="1" t="s">
        <v>2</v>
      </c>
      <c r="B12" s="2">
        <f>SUM(B8:B11)</f>
        <v>28</v>
      </c>
      <c r="C12" s="1"/>
      <c r="D12" s="1"/>
      <c r="E12" s="2">
        <f>SUM(E8:E11)</f>
        <v>0.70343776488231058</v>
      </c>
      <c r="F12" s="2">
        <f>(1-(PRODUCT(K7,E12))/(K7-1))</f>
        <v>0.2943076268969127</v>
      </c>
      <c r="J12" s="2" t="s">
        <v>79</v>
      </c>
      <c r="K12" s="2">
        <f>(K7-N7)</f>
        <v>310</v>
      </c>
    </row>
    <row r="14" spans="1:14" ht="17">
      <c r="A14" s="31" t="s">
        <v>92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2" t="s">
        <v>3</v>
      </c>
      <c r="E15" s="2" t="s">
        <v>4</v>
      </c>
      <c r="F15" s="2" t="s">
        <v>6</v>
      </c>
      <c r="J15" s="2" t="s">
        <v>5</v>
      </c>
      <c r="K15" s="2">
        <v>312</v>
      </c>
      <c r="M15" s="2" t="s">
        <v>78</v>
      </c>
      <c r="N15" s="2">
        <v>3</v>
      </c>
    </row>
    <row r="16" spans="1:14">
      <c r="A16" s="6" t="s">
        <v>98</v>
      </c>
      <c r="B16" s="7">
        <v>0</v>
      </c>
      <c r="C16" s="7">
        <f>(B16/B20)</f>
        <v>0</v>
      </c>
      <c r="D16" s="7">
        <f>(C16-1/K15)</f>
        <v>-3.205128205128205E-3</v>
      </c>
      <c r="E16" s="7">
        <f>POWER((C16-1/K15),2)</f>
        <v>1.0272846811308349E-5</v>
      </c>
      <c r="F16" s="5"/>
    </row>
    <row r="17" spans="1:14">
      <c r="A17" s="6" t="s">
        <v>99</v>
      </c>
      <c r="B17" s="7">
        <v>21</v>
      </c>
      <c r="C17" s="7">
        <f>(B17/B20)</f>
        <v>1</v>
      </c>
      <c r="D17" s="7">
        <f>(C17-1/K15)</f>
        <v>0.99679487179487181</v>
      </c>
      <c r="E17" s="7">
        <f>POWER((C17-1/K15),2)</f>
        <v>0.99360001643655493</v>
      </c>
      <c r="F17" s="5"/>
    </row>
    <row r="18" spans="1:14">
      <c r="A18" s="6" t="s">
        <v>100</v>
      </c>
      <c r="B18" s="7">
        <v>0</v>
      </c>
      <c r="C18" s="7">
        <f>(B18/B20)</f>
        <v>0</v>
      </c>
      <c r="D18" s="7">
        <f>(C18-1/K15)</f>
        <v>-3.205128205128205E-3</v>
      </c>
      <c r="E18" s="7">
        <f>POWER((C18-1/K15),2)</f>
        <v>1.0272846811308349E-5</v>
      </c>
      <c r="F18" s="5"/>
    </row>
    <row r="19" spans="1:14">
      <c r="A19" s="6" t="s">
        <v>77</v>
      </c>
      <c r="B19" s="7">
        <v>0</v>
      </c>
      <c r="C19" s="7">
        <f>(B19/B20)</f>
        <v>0</v>
      </c>
      <c r="D19" s="7">
        <f>PRODUCT(((C19-1/K15)), K20)</f>
        <v>-0.99038461538461531</v>
      </c>
      <c r="E19" s="7">
        <f>PRODUCT((POWER((C19-1/K15),2)), K20)</f>
        <v>3.1743096646942798E-3</v>
      </c>
      <c r="F19" s="5"/>
    </row>
    <row r="20" spans="1:14">
      <c r="A20" s="1" t="s">
        <v>2</v>
      </c>
      <c r="B20" s="2">
        <f>SUM(B16:B19)</f>
        <v>21</v>
      </c>
      <c r="C20" s="1"/>
      <c r="D20" s="1"/>
      <c r="E20" s="2">
        <f>SUM(E16:E19)</f>
        <v>0.99679487179487181</v>
      </c>
      <c r="F20" s="2">
        <f>(1-(PRODUCT(K15,E20))/(K15-1))</f>
        <v>0</v>
      </c>
      <c r="J20" s="2" t="s">
        <v>79</v>
      </c>
      <c r="K20" s="2">
        <f>(K15-N15)</f>
        <v>309</v>
      </c>
    </row>
    <row r="22" spans="1:14" ht="17">
      <c r="A22" s="31" t="s">
        <v>190</v>
      </c>
      <c r="B22" s="31"/>
      <c r="C22" s="31"/>
      <c r="D22" s="31"/>
      <c r="E22" s="31"/>
      <c r="F22" s="31"/>
    </row>
    <row r="23" spans="1:14">
      <c r="A23" s="2" t="s">
        <v>0</v>
      </c>
      <c r="B23" s="2" t="s">
        <v>10</v>
      </c>
      <c r="C23" s="2" t="s">
        <v>1</v>
      </c>
      <c r="D23" s="2" t="s">
        <v>3</v>
      </c>
      <c r="E23" s="2" t="s">
        <v>4</v>
      </c>
      <c r="F23" s="2" t="s">
        <v>6</v>
      </c>
      <c r="J23" s="2" t="s">
        <v>5</v>
      </c>
      <c r="K23" s="2">
        <v>312</v>
      </c>
      <c r="M23" s="2" t="s">
        <v>78</v>
      </c>
      <c r="N23" s="2">
        <v>3</v>
      </c>
    </row>
    <row r="24" spans="1:14">
      <c r="A24" s="6" t="s">
        <v>247</v>
      </c>
      <c r="B24" s="7">
        <v>0</v>
      </c>
      <c r="C24" s="7">
        <f>(B24/B28)</f>
        <v>0</v>
      </c>
      <c r="D24" s="7">
        <f>(C24-1/K23)</f>
        <v>-3.205128205128205E-3</v>
      </c>
      <c r="E24" s="7">
        <f>POWER((C24-1/K23),2)</f>
        <v>1.0272846811308349E-5</v>
      </c>
      <c r="F24" s="5"/>
    </row>
    <row r="25" spans="1:14">
      <c r="A25" s="6" t="s">
        <v>248</v>
      </c>
      <c r="B25" s="7">
        <v>0</v>
      </c>
      <c r="C25" s="7">
        <f>(B25/B28)</f>
        <v>0</v>
      </c>
      <c r="D25" s="7">
        <f>(C25-1/K23)</f>
        <v>-3.205128205128205E-3</v>
      </c>
      <c r="E25" s="7">
        <f>POWER((C25-1/K23),2)</f>
        <v>1.0272846811308349E-5</v>
      </c>
      <c r="F25" s="5"/>
    </row>
    <row r="26" spans="1:14">
      <c r="A26" s="6" t="s">
        <v>249</v>
      </c>
      <c r="B26" s="7">
        <v>21</v>
      </c>
      <c r="C26" s="7">
        <f>(B26/B28)</f>
        <v>1</v>
      </c>
      <c r="D26" s="7">
        <f>(C26-1/K23)</f>
        <v>0.99679487179487181</v>
      </c>
      <c r="E26" s="7">
        <f>POWER((C26-1/K23),2)</f>
        <v>0.99360001643655493</v>
      </c>
      <c r="F26" s="5"/>
    </row>
    <row r="27" spans="1:14">
      <c r="A27" s="6" t="s">
        <v>77</v>
      </c>
      <c r="B27" s="7">
        <v>0</v>
      </c>
      <c r="C27" s="7">
        <f>(B27/B28)</f>
        <v>0</v>
      </c>
      <c r="D27" s="7">
        <f>PRODUCT(((C27-1/K23)), K28)</f>
        <v>-0.99038461538461531</v>
      </c>
      <c r="E27" s="7">
        <f>PRODUCT((POWER((C27-1/K23),2)), K28)</f>
        <v>3.1743096646942798E-3</v>
      </c>
      <c r="F27" s="5"/>
    </row>
    <row r="28" spans="1:14">
      <c r="A28" s="1" t="s">
        <v>2</v>
      </c>
      <c r="B28" s="2">
        <f>SUM(B24:B27)</f>
        <v>21</v>
      </c>
      <c r="C28" s="1"/>
      <c r="D28" s="1"/>
      <c r="E28" s="2">
        <f>SUM(E24:E27)</f>
        <v>0.99679487179487181</v>
      </c>
      <c r="F28" s="2">
        <f>(1-(PRODUCT(K23,E28))/(K23-1))</f>
        <v>0</v>
      </c>
      <c r="J28" s="2" t="s">
        <v>79</v>
      </c>
      <c r="K28" s="2">
        <f>(K23-N23)</f>
        <v>309</v>
      </c>
    </row>
    <row r="30" spans="1:14" ht="17">
      <c r="A30" s="31" t="s">
        <v>162</v>
      </c>
      <c r="B30" s="31"/>
      <c r="C30" s="31"/>
      <c r="D30" s="31"/>
      <c r="E30" s="31"/>
      <c r="F30" s="31"/>
    </row>
    <row r="31" spans="1:14">
      <c r="A31" s="2" t="s">
        <v>0</v>
      </c>
      <c r="B31" s="2" t="s">
        <v>10</v>
      </c>
      <c r="C31" s="2" t="s">
        <v>1</v>
      </c>
      <c r="D31" s="2" t="s">
        <v>3</v>
      </c>
      <c r="E31" s="2" t="s">
        <v>4</v>
      </c>
      <c r="F31" s="2" t="s">
        <v>6</v>
      </c>
      <c r="J31" s="2" t="s">
        <v>5</v>
      </c>
      <c r="K31" s="2">
        <v>308</v>
      </c>
      <c r="M31" s="2" t="s">
        <v>78</v>
      </c>
      <c r="N31" s="2">
        <v>3</v>
      </c>
    </row>
    <row r="32" spans="1:14">
      <c r="A32" s="6" t="s">
        <v>98</v>
      </c>
      <c r="B32" s="7">
        <v>0</v>
      </c>
      <c r="C32" s="7">
        <f>(B32/B35)</f>
        <v>0</v>
      </c>
      <c r="D32" s="7">
        <f>(C32-1/K31)</f>
        <v>-3.246753246753247E-3</v>
      </c>
      <c r="E32" s="7">
        <f>POWER((C32-1/K31),2)</f>
        <v>1.0541406645302751E-5</v>
      </c>
      <c r="F32" s="5"/>
    </row>
    <row r="33" spans="1:14">
      <c r="A33" s="6" t="s">
        <v>154</v>
      </c>
      <c r="B33" s="7">
        <v>18</v>
      </c>
      <c r="C33" s="7">
        <f>(B33/B35)</f>
        <v>1</v>
      </c>
      <c r="D33" s="7">
        <f>(C33-1/K31)</f>
        <v>0.99675324675324672</v>
      </c>
      <c r="E33" s="7">
        <f>POWER((C33-1/K31),2)</f>
        <v>0.9935170349131387</v>
      </c>
      <c r="F33" s="5"/>
    </row>
    <row r="34" spans="1:14">
      <c r="A34" s="6" t="s">
        <v>77</v>
      </c>
      <c r="B34" s="7">
        <v>0</v>
      </c>
      <c r="C34" s="7">
        <f>(B34/B35)</f>
        <v>0</v>
      </c>
      <c r="D34" s="7">
        <f>PRODUCT(((C34-1/K31)), K36)</f>
        <v>-0.99025974025974028</v>
      </c>
      <c r="E34" s="7">
        <f>PRODUCT((POWER((C34-1/K31),2)), K36)</f>
        <v>3.2151290268173389E-3</v>
      </c>
      <c r="F34" s="5"/>
    </row>
    <row r="35" spans="1:14">
      <c r="A35" s="1" t="s">
        <v>2</v>
      </c>
      <c r="B35" s="2">
        <f>SUM(B32:B34)</f>
        <v>18</v>
      </c>
      <c r="C35" s="1"/>
      <c r="D35" s="1"/>
      <c r="E35" s="2">
        <f>SUM(E32:E34)</f>
        <v>0.99674270534660125</v>
      </c>
      <c r="F35" s="2">
        <f>(1-(PRODUCT(K31,E35))/(K31-1))</f>
        <v>1.057574347496093E-5</v>
      </c>
    </row>
    <row r="36" spans="1:14">
      <c r="J36" s="2" t="s">
        <v>79</v>
      </c>
      <c r="K36" s="2">
        <f>(K31-N31)</f>
        <v>305</v>
      </c>
    </row>
    <row r="38" spans="1:14" ht="17">
      <c r="A38" s="31" t="s">
        <v>245</v>
      </c>
      <c r="B38" s="31"/>
      <c r="C38" s="31"/>
      <c r="D38" s="31"/>
      <c r="E38" s="31"/>
      <c r="F38" s="31"/>
    </row>
    <row r="39" spans="1:14">
      <c r="A39" s="2" t="s">
        <v>0</v>
      </c>
      <c r="B39" s="2" t="s">
        <v>46</v>
      </c>
      <c r="C39" s="2" t="s">
        <v>1</v>
      </c>
      <c r="D39" s="2" t="s">
        <v>3</v>
      </c>
      <c r="E39" s="2" t="s">
        <v>4</v>
      </c>
      <c r="F39" s="2" t="s">
        <v>6</v>
      </c>
      <c r="J39" s="2" t="s">
        <v>5</v>
      </c>
      <c r="K39" s="2">
        <v>313</v>
      </c>
      <c r="M39" s="2" t="s">
        <v>78</v>
      </c>
      <c r="N39" s="2">
        <v>3</v>
      </c>
    </row>
    <row r="40" spans="1:14">
      <c r="A40" s="6" t="s">
        <v>98</v>
      </c>
      <c r="B40" s="7">
        <v>225</v>
      </c>
      <c r="C40" s="7">
        <f>(B40/B44)</f>
        <v>0.98684210526315785</v>
      </c>
      <c r="D40" s="7">
        <f>(C40-1/K39)</f>
        <v>0.98364721708424407</v>
      </c>
      <c r="E40" s="7">
        <f>POWER((C40-1/K39),2)</f>
        <v>0.96756184767757802</v>
      </c>
      <c r="F40" s="5"/>
    </row>
    <row r="41" spans="1:14">
      <c r="A41" s="6" t="s">
        <v>99</v>
      </c>
      <c r="B41" s="7">
        <v>0</v>
      </c>
      <c r="C41" s="7">
        <f>(B41/B44)</f>
        <v>0</v>
      </c>
      <c r="D41" s="7">
        <f>(C41-1/K39)</f>
        <v>-3.1948881789137379E-3</v>
      </c>
      <c r="E41" s="7">
        <f>POWER((C41-1/K39),2)</f>
        <v>1.020731047576274E-5</v>
      </c>
      <c r="F41" s="5"/>
    </row>
    <row r="42" spans="1:14">
      <c r="A42" s="6" t="s">
        <v>100</v>
      </c>
      <c r="B42" s="7">
        <v>3</v>
      </c>
      <c r="C42" s="7">
        <f>(B42/B44)</f>
        <v>1.3157894736842105E-2</v>
      </c>
      <c r="D42" s="7">
        <f>(C42-1/K39)</f>
        <v>9.9630065579283666E-3</v>
      </c>
      <c r="E42" s="7">
        <f>POWER((C42-1/K39),2)</f>
        <v>9.9261499673323643E-5</v>
      </c>
      <c r="F42" s="5"/>
    </row>
    <row r="43" spans="1:14">
      <c r="A43" s="6" t="s">
        <v>77</v>
      </c>
      <c r="B43" s="7">
        <v>0</v>
      </c>
      <c r="C43" s="7">
        <f>(B43/B44)</f>
        <v>0</v>
      </c>
      <c r="D43" s="7">
        <f>PRODUCT(((C43-1/K39)), K44)</f>
        <v>-0.99041533546325877</v>
      </c>
      <c r="E43" s="7">
        <f>PRODUCT((POWER((C43-1/K39),2)), K44)</f>
        <v>3.1642662474864495E-3</v>
      </c>
      <c r="F43" s="5"/>
    </row>
    <row r="44" spans="1:14">
      <c r="A44" s="1" t="s">
        <v>2</v>
      </c>
      <c r="B44" s="2">
        <f>SUM(B40:B43)</f>
        <v>228</v>
      </c>
      <c r="C44" s="1"/>
      <c r="D44" s="1"/>
      <c r="E44" s="2">
        <f>SUM(E40:E43)</f>
        <v>0.97083558273521353</v>
      </c>
      <c r="F44" s="2">
        <f>(1-(PRODUCT(K39,E44))/(K39-1))</f>
        <v>2.6052764756019808E-2</v>
      </c>
      <c r="J44" s="2" t="s">
        <v>79</v>
      </c>
      <c r="K44" s="2">
        <f>(K39-N39)</f>
        <v>310</v>
      </c>
    </row>
    <row r="46" spans="1:14" ht="17">
      <c r="A46" s="31" t="s">
        <v>101</v>
      </c>
      <c r="B46" s="31"/>
      <c r="C46" s="31"/>
      <c r="D46" s="31"/>
      <c r="E46" s="31"/>
      <c r="F46" s="31"/>
    </row>
    <row r="47" spans="1:14">
      <c r="A47" s="2" t="s">
        <v>0</v>
      </c>
      <c r="B47" s="2" t="s">
        <v>46</v>
      </c>
      <c r="C47" s="2" t="s">
        <v>1</v>
      </c>
      <c r="D47" s="2" t="s">
        <v>3</v>
      </c>
      <c r="E47" s="2" t="s">
        <v>4</v>
      </c>
      <c r="F47" s="2" t="s">
        <v>6</v>
      </c>
      <c r="J47" s="2" t="s">
        <v>5</v>
      </c>
      <c r="K47" s="2">
        <v>313</v>
      </c>
      <c r="M47" s="2" t="s">
        <v>78</v>
      </c>
      <c r="N47" s="2">
        <v>3</v>
      </c>
    </row>
    <row r="48" spans="1:14">
      <c r="A48" s="6" t="s">
        <v>98</v>
      </c>
      <c r="B48" s="7">
        <v>225</v>
      </c>
      <c r="C48" s="7">
        <f>(B48/B52)</f>
        <v>0.98684210526315785</v>
      </c>
      <c r="D48" s="7">
        <f>(C48-1/K47)</f>
        <v>0.98364721708424407</v>
      </c>
      <c r="E48" s="7">
        <f>POWER((C48-1/K47),2)</f>
        <v>0.96756184767757802</v>
      </c>
      <c r="F48" s="5"/>
    </row>
    <row r="49" spans="1:14">
      <c r="A49" s="6" t="s">
        <v>99</v>
      </c>
      <c r="B49" s="7">
        <v>0</v>
      </c>
      <c r="C49" s="7">
        <f>(B49/B52)</f>
        <v>0</v>
      </c>
      <c r="D49" s="7">
        <f>(C49-1/K47)</f>
        <v>-3.1948881789137379E-3</v>
      </c>
      <c r="E49" s="7">
        <f>POWER((C49-1/K47),2)</f>
        <v>1.020731047576274E-5</v>
      </c>
      <c r="F49" s="5"/>
    </row>
    <row r="50" spans="1:14">
      <c r="A50" s="6" t="s">
        <v>100</v>
      </c>
      <c r="B50" s="7">
        <v>3</v>
      </c>
      <c r="C50" s="7">
        <f>(B50/B52)</f>
        <v>1.3157894736842105E-2</v>
      </c>
      <c r="D50" s="7">
        <f>(C50-1/K47)</f>
        <v>9.9630065579283666E-3</v>
      </c>
      <c r="E50" s="7">
        <f>POWER((C50-1/K47),2)</f>
        <v>9.9261499673323643E-5</v>
      </c>
      <c r="F50" s="5"/>
    </row>
    <row r="51" spans="1:14">
      <c r="A51" s="6" t="s">
        <v>77</v>
      </c>
      <c r="B51" s="7">
        <v>0</v>
      </c>
      <c r="C51" s="7">
        <f>(B51/B52)</f>
        <v>0</v>
      </c>
      <c r="D51" s="7">
        <f>PRODUCT(((C51-1/K47)), K52)</f>
        <v>-0.99041533546325877</v>
      </c>
      <c r="E51" s="7">
        <f>PRODUCT((POWER((C51-1/K47),2)), K52)</f>
        <v>3.1642662474864495E-3</v>
      </c>
      <c r="F51" s="5"/>
    </row>
    <row r="52" spans="1:14">
      <c r="A52" s="1" t="s">
        <v>2</v>
      </c>
      <c r="B52" s="2">
        <f>SUM(B48:B51)</f>
        <v>228</v>
      </c>
      <c r="C52" s="1"/>
      <c r="D52" s="1"/>
      <c r="E52" s="2">
        <f>SUM(E48:E51)</f>
        <v>0.97083558273521353</v>
      </c>
      <c r="F52" s="2">
        <f>(1-(PRODUCT(K47,E52))/(K47-1))</f>
        <v>2.6052764756019808E-2</v>
      </c>
      <c r="J52" s="2" t="s">
        <v>79</v>
      </c>
      <c r="K52" s="2">
        <f>(K47-N47)</f>
        <v>310</v>
      </c>
    </row>
    <row r="54" spans="1:14" ht="17">
      <c r="A54" s="31" t="s">
        <v>250</v>
      </c>
      <c r="B54" s="31"/>
      <c r="C54" s="31"/>
      <c r="D54" s="31"/>
      <c r="E54" s="31"/>
      <c r="F54" s="31"/>
    </row>
    <row r="55" spans="1:14">
      <c r="A55" s="2" t="s">
        <v>0</v>
      </c>
      <c r="B55" s="2" t="s">
        <v>46</v>
      </c>
      <c r="C55" s="2" t="s">
        <v>1</v>
      </c>
      <c r="D55" s="2" t="s">
        <v>3</v>
      </c>
      <c r="E55" s="2" t="s">
        <v>4</v>
      </c>
      <c r="F55" s="2" t="s">
        <v>6</v>
      </c>
      <c r="J55" s="2" t="s">
        <v>5</v>
      </c>
      <c r="K55" s="2">
        <v>312</v>
      </c>
      <c r="M55" s="2" t="s">
        <v>78</v>
      </c>
      <c r="N55" s="2">
        <v>3</v>
      </c>
    </row>
    <row r="56" spans="1:14">
      <c r="A56" s="6" t="s">
        <v>247</v>
      </c>
      <c r="B56" s="7">
        <v>203</v>
      </c>
      <c r="C56" s="7">
        <f>(B56/B60)</f>
        <v>0.81854838709677424</v>
      </c>
      <c r="D56" s="7">
        <f>(C56-1/K55)</f>
        <v>0.81534325889164605</v>
      </c>
      <c r="E56" s="7">
        <f>POWER((C56-1/K55),2)</f>
        <v>0.66478462982004971</v>
      </c>
      <c r="F56" s="5"/>
    </row>
    <row r="57" spans="1:14">
      <c r="A57" s="6" t="s">
        <v>248</v>
      </c>
      <c r="B57" s="7">
        <v>45</v>
      </c>
      <c r="C57" s="7">
        <f>(B57/B60)</f>
        <v>0.18145161290322581</v>
      </c>
      <c r="D57" s="7">
        <f>(C57-1/K55)</f>
        <v>0.17824648469809762</v>
      </c>
      <c r="E57" s="7">
        <f>POWER((C57-1/K55),2)</f>
        <v>3.177180930722915E-2</v>
      </c>
      <c r="F57" s="5"/>
    </row>
    <row r="58" spans="1:14">
      <c r="A58" s="6" t="s">
        <v>249</v>
      </c>
      <c r="B58" s="7">
        <v>0</v>
      </c>
      <c r="C58" s="7">
        <f>(B58/B60)</f>
        <v>0</v>
      </c>
      <c r="D58" s="7">
        <f>(C58-1/K55)</f>
        <v>-3.205128205128205E-3</v>
      </c>
      <c r="E58" s="7">
        <f>POWER((C58-1/K55),2)</f>
        <v>1.0272846811308349E-5</v>
      </c>
      <c r="F58" s="5"/>
    </row>
    <row r="59" spans="1:14">
      <c r="A59" s="6" t="s">
        <v>77</v>
      </c>
      <c r="B59" s="7">
        <v>0</v>
      </c>
      <c r="C59" s="7">
        <f>(B59/B60)</f>
        <v>0</v>
      </c>
      <c r="D59" s="7">
        <f>PRODUCT(((C59-1/K55)), K60)</f>
        <v>-0.99038461538461531</v>
      </c>
      <c r="E59" s="7">
        <f>PRODUCT((POWER((C59-1/K55),2)), K60)</f>
        <v>3.1743096646942798E-3</v>
      </c>
      <c r="F59" s="5"/>
    </row>
    <row r="60" spans="1:14">
      <c r="A60" s="1" t="s">
        <v>2</v>
      </c>
      <c r="B60" s="2">
        <f>SUM(B56:B59)</f>
        <v>248</v>
      </c>
      <c r="C60" s="1"/>
      <c r="D60" s="1"/>
      <c r="E60" s="2">
        <f>SUM(E56:E59)</f>
        <v>0.69974102163878438</v>
      </c>
      <c r="F60" s="2">
        <f>(1-(PRODUCT(K55,E60))/(K55-1))</f>
        <v>0.29800900723054435</v>
      </c>
      <c r="J60" s="2" t="s">
        <v>79</v>
      </c>
      <c r="K60" s="2">
        <f>(K55-N55)</f>
        <v>309</v>
      </c>
    </row>
    <row r="62" spans="1:14" ht="17">
      <c r="A62" s="31" t="s">
        <v>252</v>
      </c>
      <c r="B62" s="31"/>
      <c r="C62" s="31"/>
      <c r="D62" s="31"/>
      <c r="E62" s="31"/>
      <c r="F62" s="31"/>
    </row>
    <row r="63" spans="1:14">
      <c r="A63" s="2" t="s">
        <v>0</v>
      </c>
      <c r="B63" s="2" t="s">
        <v>46</v>
      </c>
      <c r="C63" s="2" t="s">
        <v>1</v>
      </c>
      <c r="D63" s="2" t="s">
        <v>3</v>
      </c>
      <c r="E63" s="2" t="s">
        <v>4</v>
      </c>
      <c r="F63" s="2" t="s">
        <v>6</v>
      </c>
      <c r="J63" s="2" t="s">
        <v>5</v>
      </c>
      <c r="K63" s="2">
        <v>308</v>
      </c>
      <c r="M63" s="2" t="s">
        <v>78</v>
      </c>
      <c r="N63" s="2">
        <v>3</v>
      </c>
    </row>
    <row r="64" spans="1:14">
      <c r="A64" s="6" t="s">
        <v>98</v>
      </c>
      <c r="B64" s="7">
        <v>225</v>
      </c>
      <c r="C64" s="7">
        <f>(B64/B67)</f>
        <v>1</v>
      </c>
      <c r="D64" s="7">
        <f>(C64-1/K63)</f>
        <v>0.99675324675324672</v>
      </c>
      <c r="E64" s="7">
        <f>POWER((C64-1/K63),2)</f>
        <v>0.9935170349131387</v>
      </c>
      <c r="F64" s="5"/>
    </row>
    <row r="65" spans="1:15">
      <c r="A65" s="6" t="s">
        <v>154</v>
      </c>
      <c r="B65" s="7">
        <v>0</v>
      </c>
      <c r="C65" s="7">
        <f>(B65/B67)</f>
        <v>0</v>
      </c>
      <c r="D65" s="7">
        <f>(C65-1/K63)</f>
        <v>-3.246753246753247E-3</v>
      </c>
      <c r="E65" s="7">
        <f>POWER((C65-1/K63),2)</f>
        <v>1.0541406645302751E-5</v>
      </c>
      <c r="F65" s="5"/>
    </row>
    <row r="66" spans="1:15">
      <c r="A66" s="6" t="s">
        <v>77</v>
      </c>
      <c r="B66" s="7">
        <v>0</v>
      </c>
      <c r="C66" s="7">
        <f>(B66/B67)</f>
        <v>0</v>
      </c>
      <c r="D66" s="7">
        <f>PRODUCT(((C66-1/K63)), K68)</f>
        <v>-0.99025974025974028</v>
      </c>
      <c r="E66" s="7">
        <f>PRODUCT((POWER((C66-1/K63),2)), K68)</f>
        <v>3.2151290268173389E-3</v>
      </c>
      <c r="F66" s="5"/>
    </row>
    <row r="67" spans="1:15">
      <c r="A67" s="1" t="s">
        <v>2</v>
      </c>
      <c r="B67" s="2">
        <f>SUM(B64:B66)</f>
        <v>225</v>
      </c>
      <c r="C67" s="1"/>
      <c r="D67" s="1"/>
      <c r="E67" s="2">
        <f>SUM(E64:E66)</f>
        <v>0.99674270534660125</v>
      </c>
      <c r="F67" s="2">
        <f>(1-(PRODUCT(K63,E67))/(K63-1))</f>
        <v>1.057574347496093E-5</v>
      </c>
    </row>
    <row r="68" spans="1:15">
      <c r="J68" s="2" t="s">
        <v>79</v>
      </c>
      <c r="K68" s="2">
        <f>(K63-N63)</f>
        <v>305</v>
      </c>
    </row>
    <row r="70" spans="1:15" s="12" customFormat="1">
      <c r="B70" s="7"/>
      <c r="E70" s="7"/>
      <c r="F70" s="7"/>
    </row>
    <row r="71" spans="1:15" ht="17">
      <c r="A71" s="31" t="s">
        <v>246</v>
      </c>
      <c r="B71" s="31"/>
      <c r="C71" s="31"/>
      <c r="D71" s="31"/>
      <c r="E71" s="31"/>
      <c r="F71" s="31"/>
    </row>
    <row r="72" spans="1:15">
      <c r="A72" s="2" t="s">
        <v>0</v>
      </c>
      <c r="B72" s="2" t="s">
        <v>30</v>
      </c>
      <c r="C72" s="2" t="s">
        <v>47</v>
      </c>
      <c r="D72" s="2" t="s">
        <v>8</v>
      </c>
      <c r="E72" s="2" t="s">
        <v>24</v>
      </c>
      <c r="F72" s="2" t="s">
        <v>25</v>
      </c>
      <c r="G72" s="1" t="s">
        <v>26</v>
      </c>
      <c r="H72" s="2" t="s">
        <v>48</v>
      </c>
      <c r="I72" s="2" t="s">
        <v>49</v>
      </c>
      <c r="J72" s="1" t="s">
        <v>44</v>
      </c>
      <c r="K72" s="2" t="s">
        <v>18</v>
      </c>
      <c r="N72" s="2" t="s">
        <v>7</v>
      </c>
      <c r="O72" s="2">
        <v>2</v>
      </c>
    </row>
    <row r="73" spans="1:15">
      <c r="A73" s="6" t="s">
        <v>98</v>
      </c>
      <c r="B73" s="10">
        <v>5</v>
      </c>
      <c r="C73" s="10">
        <v>225</v>
      </c>
      <c r="D73" s="7">
        <f>SUM(B73:C73)</f>
        <v>230</v>
      </c>
      <c r="E73" s="7">
        <f>(B73/D73)</f>
        <v>2.1739130434782608E-2</v>
      </c>
      <c r="F73" s="7">
        <f>(E73-1/O72)</f>
        <v>-0.47826086956521741</v>
      </c>
      <c r="G73" s="7">
        <f>POWER((E73-1/O72),2)</f>
        <v>0.2287334593572779</v>
      </c>
      <c r="H73" s="7">
        <f>(C73/D73)</f>
        <v>0.97826086956521741</v>
      </c>
      <c r="I73" s="7">
        <f>(H73-1/O72)</f>
        <v>0.47826086956521741</v>
      </c>
      <c r="J73" s="7">
        <f>POWER((H73-1/O72),2)</f>
        <v>0.2287334593572779</v>
      </c>
      <c r="K73" s="7">
        <f>(1-(PRODUCT(O72,(G73+J73)))/(O72-1))</f>
        <v>8.5066162570888393E-2</v>
      </c>
    </row>
    <row r="74" spans="1:15">
      <c r="A74" s="6" t="s">
        <v>99</v>
      </c>
      <c r="B74" s="10">
        <v>23</v>
      </c>
      <c r="C74" s="10">
        <v>0</v>
      </c>
      <c r="D74" s="7">
        <f>SUM(B74:C74)</f>
        <v>23</v>
      </c>
      <c r="E74" s="7">
        <f>(B74/D74)</f>
        <v>1</v>
      </c>
      <c r="F74" s="7">
        <f>(E74-1/O72)</f>
        <v>0.5</v>
      </c>
      <c r="G74" s="7">
        <f>POWER((E74-1/O72),2)</f>
        <v>0.25</v>
      </c>
      <c r="H74" s="7">
        <f>(C74/D74)</f>
        <v>0</v>
      </c>
      <c r="I74" s="7">
        <f>(H74-1/O72)</f>
        <v>-0.5</v>
      </c>
      <c r="J74" s="7">
        <f>POWER((H74-1/O72),2)</f>
        <v>0.25</v>
      </c>
      <c r="K74" s="7">
        <f>(1-(PRODUCT(O72,(G74+J74)))/(O72-1))</f>
        <v>0</v>
      </c>
    </row>
    <row r="75" spans="1:15">
      <c r="A75" s="6" t="s">
        <v>100</v>
      </c>
      <c r="B75" s="10">
        <v>0</v>
      </c>
      <c r="C75" s="10">
        <v>3</v>
      </c>
      <c r="D75" s="7">
        <f>SUM(B75:C75)</f>
        <v>3</v>
      </c>
      <c r="E75" s="7">
        <f>(B75/D75)</f>
        <v>0</v>
      </c>
      <c r="F75" s="7">
        <f>(E75-1/O72)</f>
        <v>-0.5</v>
      </c>
      <c r="G75" s="7">
        <f>POWER((E75-1/O72),2)</f>
        <v>0.25</v>
      </c>
      <c r="H75" s="7">
        <f>(C75/D75)</f>
        <v>1</v>
      </c>
      <c r="I75" s="7">
        <f>(H75-1/O72)</f>
        <v>0.5</v>
      </c>
      <c r="J75" s="7">
        <f>POWER((H75-1/O72),2)</f>
        <v>0.25</v>
      </c>
      <c r="K75" s="7">
        <f>(1-(PRODUCT(O72,(G75+J75)))/(O72-1))</f>
        <v>0</v>
      </c>
    </row>
    <row r="76" spans="1:15">
      <c r="A76" s="1" t="s">
        <v>2</v>
      </c>
      <c r="B76" s="2">
        <f>SUM(B73:B75)</f>
        <v>28</v>
      </c>
      <c r="C76" s="2">
        <f>SUM(C73:C75)</f>
        <v>228</v>
      </c>
      <c r="D76" s="2">
        <f>SUM(D73:D75)</f>
        <v>256</v>
      </c>
      <c r="E76" s="1"/>
      <c r="F76" s="1"/>
      <c r="G76" s="2"/>
      <c r="H76" s="1"/>
      <c r="I76" s="1"/>
      <c r="J76" s="2"/>
      <c r="K76" s="2">
        <f>SUM(K73:K75)/O76</f>
        <v>2.8355387523629465E-2</v>
      </c>
      <c r="N76" s="2" t="s">
        <v>32</v>
      </c>
      <c r="O76" s="2">
        <v>3</v>
      </c>
    </row>
    <row r="79" spans="1:15" ht="17">
      <c r="A79" s="31" t="s">
        <v>102</v>
      </c>
      <c r="B79" s="31"/>
      <c r="C79" s="31"/>
      <c r="D79" s="31"/>
      <c r="E79" s="31"/>
      <c r="F79" s="31"/>
    </row>
    <row r="80" spans="1:15">
      <c r="A80" s="2" t="s">
        <v>0</v>
      </c>
      <c r="B80" s="2" t="s">
        <v>30</v>
      </c>
      <c r="C80" s="2" t="s">
        <v>47</v>
      </c>
      <c r="D80" s="2" t="s">
        <v>8</v>
      </c>
      <c r="E80" s="2" t="s">
        <v>24</v>
      </c>
      <c r="F80" s="2" t="s">
        <v>25</v>
      </c>
      <c r="G80" s="1" t="s">
        <v>26</v>
      </c>
      <c r="H80" s="2" t="s">
        <v>42</v>
      </c>
      <c r="I80" s="2" t="s">
        <v>43</v>
      </c>
      <c r="J80" s="1" t="s">
        <v>44</v>
      </c>
      <c r="K80" s="2" t="s">
        <v>18</v>
      </c>
      <c r="N80" s="2" t="s">
        <v>7</v>
      </c>
      <c r="O80" s="2">
        <v>2</v>
      </c>
    </row>
    <row r="81" spans="1:15">
      <c r="A81" s="6" t="s">
        <v>98</v>
      </c>
      <c r="B81" s="10">
        <v>0</v>
      </c>
      <c r="C81" s="10">
        <v>204</v>
      </c>
      <c r="D81" s="7">
        <f>SUM(B81:C81)</f>
        <v>204</v>
      </c>
      <c r="E81" s="7">
        <f>(B81/D81)</f>
        <v>0</v>
      </c>
      <c r="F81" s="7">
        <f>(E81-1/O80)</f>
        <v>-0.5</v>
      </c>
      <c r="G81" s="7">
        <f>POWER((E81-1/O80),2)</f>
        <v>0.25</v>
      </c>
      <c r="H81" s="7">
        <f>(C81/D81)</f>
        <v>1</v>
      </c>
      <c r="I81" s="7">
        <f>(H81-1/O80)</f>
        <v>0.5</v>
      </c>
      <c r="J81" s="7">
        <f>POWER((H81-1/O80),2)</f>
        <v>0.25</v>
      </c>
      <c r="K81" s="7">
        <f>(1-(PRODUCT(O80,(G81+J81)))/(O80-1))</f>
        <v>0</v>
      </c>
    </row>
    <row r="82" spans="1:15">
      <c r="A82" s="6" t="s">
        <v>99</v>
      </c>
      <c r="B82" s="10">
        <v>21</v>
      </c>
      <c r="C82" s="10">
        <v>0</v>
      </c>
      <c r="D82" s="7">
        <f>SUM(B82:C82)</f>
        <v>21</v>
      </c>
      <c r="E82" s="7">
        <f>(B82/D82)</f>
        <v>1</v>
      </c>
      <c r="F82" s="7">
        <f>(E82-1/O80)</f>
        <v>0.5</v>
      </c>
      <c r="G82" s="7">
        <f>POWER((E82-1/O80),2)</f>
        <v>0.25</v>
      </c>
      <c r="H82" s="7">
        <f>(C82/D82)</f>
        <v>0</v>
      </c>
      <c r="I82" s="7">
        <f>(H82-1/O80)</f>
        <v>-0.5</v>
      </c>
      <c r="J82" s="7">
        <f>POWER((H82-1/O80),2)</f>
        <v>0.25</v>
      </c>
      <c r="K82" s="7">
        <f>(1-(PRODUCT(O80,(G82+J82)))/(O80-1))</f>
        <v>0</v>
      </c>
    </row>
    <row r="83" spans="1:15">
      <c r="A83" s="6" t="s">
        <v>100</v>
      </c>
      <c r="B83" s="10">
        <v>0</v>
      </c>
      <c r="C83" s="10">
        <v>3</v>
      </c>
      <c r="D83" s="7">
        <f>SUM(B83:C83)</f>
        <v>3</v>
      </c>
      <c r="E83" s="7">
        <f>(B83/D83)</f>
        <v>0</v>
      </c>
      <c r="F83" s="7">
        <f>(E83-1/O80)</f>
        <v>-0.5</v>
      </c>
      <c r="G83" s="7">
        <f>POWER((E83-1/O80),2)</f>
        <v>0.25</v>
      </c>
      <c r="H83" s="7">
        <f>(C83/D83)</f>
        <v>1</v>
      </c>
      <c r="I83" s="7">
        <f>(H83-1/O80)</f>
        <v>0.5</v>
      </c>
      <c r="J83" s="7">
        <f>POWER((H83-1/O80),2)</f>
        <v>0.25</v>
      </c>
      <c r="K83" s="7">
        <f>(1-(PRODUCT(O80,(G83+J83)))/(O80-1))</f>
        <v>0</v>
      </c>
    </row>
    <row r="84" spans="1:15">
      <c r="A84" s="1" t="s">
        <v>2</v>
      </c>
      <c r="B84" s="2">
        <f>SUM(B81:B83)</f>
        <v>21</v>
      </c>
      <c r="C84" s="2">
        <f>SUM(C81:C83)</f>
        <v>207</v>
      </c>
      <c r="D84" s="2">
        <f>SUM(D81:D83)</f>
        <v>228</v>
      </c>
      <c r="E84" s="1"/>
      <c r="F84" s="1"/>
      <c r="G84" s="2"/>
      <c r="H84" s="1"/>
      <c r="I84" s="1"/>
      <c r="J84" s="2"/>
      <c r="K84" s="2">
        <f>SUM(K81:K83)/O84</f>
        <v>0</v>
      </c>
      <c r="N84" s="2" t="s">
        <v>32</v>
      </c>
      <c r="O84" s="2">
        <v>3</v>
      </c>
    </row>
    <row r="86" spans="1:15" ht="17">
      <c r="A86" s="31" t="s">
        <v>251</v>
      </c>
      <c r="B86" s="31"/>
      <c r="C86" s="31"/>
      <c r="D86" s="31"/>
      <c r="E86" s="31"/>
      <c r="F86" s="31"/>
    </row>
    <row r="87" spans="1:15">
      <c r="A87" s="2" t="s">
        <v>0</v>
      </c>
      <c r="B87" s="2" t="s">
        <v>30</v>
      </c>
      <c r="C87" s="2" t="s">
        <v>47</v>
      </c>
      <c r="D87" s="2" t="s">
        <v>8</v>
      </c>
      <c r="E87" s="2" t="s">
        <v>24</v>
      </c>
      <c r="F87" s="2" t="s">
        <v>25</v>
      </c>
      <c r="G87" s="1" t="s">
        <v>26</v>
      </c>
      <c r="H87" s="2" t="s">
        <v>42</v>
      </c>
      <c r="I87" s="2" t="s">
        <v>43</v>
      </c>
      <c r="J87" s="1" t="s">
        <v>44</v>
      </c>
      <c r="K87" s="2" t="s">
        <v>18</v>
      </c>
      <c r="N87" s="2" t="s">
        <v>7</v>
      </c>
      <c r="O87" s="2">
        <v>2</v>
      </c>
    </row>
    <row r="88" spans="1:15">
      <c r="A88" s="6" t="s">
        <v>247</v>
      </c>
      <c r="B88" s="10">
        <v>0</v>
      </c>
      <c r="C88" s="10">
        <v>203</v>
      </c>
      <c r="D88" s="7">
        <f>SUM(B88:C88)</f>
        <v>203</v>
      </c>
      <c r="E88" s="7">
        <f>(B88/D88)</f>
        <v>0</v>
      </c>
      <c r="F88" s="7">
        <f>(E88-1/O87)</f>
        <v>-0.5</v>
      </c>
      <c r="G88" s="7">
        <f>POWER((E88-1/O87),2)</f>
        <v>0.25</v>
      </c>
      <c r="H88" s="7">
        <f>(C88/D88)</f>
        <v>1</v>
      </c>
      <c r="I88" s="7">
        <f>(H88-1/O87)</f>
        <v>0.5</v>
      </c>
      <c r="J88" s="7">
        <f>POWER((H88-1/O87),2)</f>
        <v>0.25</v>
      </c>
      <c r="K88" s="7">
        <f>(1-(PRODUCT(O87,(G88+J88)))/(O87-1))</f>
        <v>0</v>
      </c>
    </row>
    <row r="89" spans="1:15">
      <c r="A89" s="6" t="s">
        <v>248</v>
      </c>
      <c r="B89" s="10">
        <v>0</v>
      </c>
      <c r="C89" s="10">
        <v>45</v>
      </c>
      <c r="D89" s="7">
        <f>SUM(B89:C89)</f>
        <v>45</v>
      </c>
      <c r="E89" s="7">
        <f>(B89/D89)</f>
        <v>0</v>
      </c>
      <c r="F89" s="7">
        <f>(E89-1/O87)</f>
        <v>-0.5</v>
      </c>
      <c r="G89" s="7">
        <f>POWER((E89-1/O87),2)</f>
        <v>0.25</v>
      </c>
      <c r="H89" s="7">
        <f>(C89/D89)</f>
        <v>1</v>
      </c>
      <c r="I89" s="7">
        <f>(H89-1/O87)</f>
        <v>0.5</v>
      </c>
      <c r="J89" s="7">
        <f>POWER((H89-1/O87),2)</f>
        <v>0.25</v>
      </c>
      <c r="K89" s="7">
        <f>(1-(PRODUCT(O87,(G89+J89)))/(O87-1))</f>
        <v>0</v>
      </c>
    </row>
    <row r="90" spans="1:15">
      <c r="A90" s="6" t="s">
        <v>249</v>
      </c>
      <c r="B90" s="10">
        <v>21</v>
      </c>
      <c r="C90" s="10">
        <v>0</v>
      </c>
      <c r="D90" s="7">
        <f>SUM(B90:C90)</f>
        <v>21</v>
      </c>
      <c r="E90" s="7">
        <f>(B90/D90)</f>
        <v>1</v>
      </c>
      <c r="F90" s="7">
        <f>(E90-1/O87)</f>
        <v>0.5</v>
      </c>
      <c r="G90" s="7">
        <f>POWER((E90-1/O87),2)</f>
        <v>0.25</v>
      </c>
      <c r="H90" s="7">
        <f>(C90/D90)</f>
        <v>0</v>
      </c>
      <c r="I90" s="7">
        <f>(H90-1/O87)</f>
        <v>-0.5</v>
      </c>
      <c r="J90" s="7">
        <f>POWER((H90-1/O87),2)</f>
        <v>0.25</v>
      </c>
      <c r="K90" s="7">
        <f>(1-(PRODUCT(O87,(G90+J90)))/(O87-1))</f>
        <v>0</v>
      </c>
    </row>
    <row r="91" spans="1:15">
      <c r="A91" s="1" t="s">
        <v>2</v>
      </c>
      <c r="B91" s="2">
        <f>SUM(B88:B90)</f>
        <v>21</v>
      </c>
      <c r="C91" s="2">
        <f>SUM(C88:C90)</f>
        <v>248</v>
      </c>
      <c r="D91" s="2">
        <f>SUM(D88:D90)</f>
        <v>269</v>
      </c>
      <c r="E91" s="1"/>
      <c r="F91" s="1"/>
      <c r="G91" s="2"/>
      <c r="H91" s="1"/>
      <c r="I91" s="1"/>
      <c r="J91" s="2"/>
      <c r="K91" s="2">
        <f>SUM(K88:K90)/O91</f>
        <v>0</v>
      </c>
      <c r="N91" s="2" t="s">
        <v>32</v>
      </c>
      <c r="O91" s="2">
        <v>3</v>
      </c>
    </row>
    <row r="93" spans="1:15" ht="17">
      <c r="A93" s="31" t="s">
        <v>253</v>
      </c>
      <c r="B93" s="31"/>
      <c r="C93" s="31"/>
      <c r="D93" s="31"/>
      <c r="E93" s="31"/>
      <c r="F93" s="31"/>
    </row>
    <row r="94" spans="1:15">
      <c r="A94" s="2" t="s">
        <v>0</v>
      </c>
      <c r="B94" s="2" t="s">
        <v>30</v>
      </c>
      <c r="C94" s="2" t="s">
        <v>47</v>
      </c>
      <c r="D94" s="2" t="s">
        <v>8</v>
      </c>
      <c r="E94" s="2" t="s">
        <v>24</v>
      </c>
      <c r="F94" s="2" t="s">
        <v>25</v>
      </c>
      <c r="G94" s="1" t="s">
        <v>26</v>
      </c>
      <c r="H94" s="2" t="s">
        <v>42</v>
      </c>
      <c r="I94" s="2" t="s">
        <v>43</v>
      </c>
      <c r="J94" s="1" t="s">
        <v>44</v>
      </c>
      <c r="K94" s="2" t="s">
        <v>18</v>
      </c>
      <c r="N94" s="2" t="s">
        <v>7</v>
      </c>
      <c r="O94" s="2">
        <v>2</v>
      </c>
    </row>
    <row r="95" spans="1:15">
      <c r="A95" s="6" t="s">
        <v>98</v>
      </c>
      <c r="B95" s="10">
        <v>0</v>
      </c>
      <c r="C95" s="10">
        <v>225</v>
      </c>
      <c r="D95" s="7">
        <f>SUM(B95:C95)</f>
        <v>225</v>
      </c>
      <c r="E95" s="7">
        <f>(B95/D95)</f>
        <v>0</v>
      </c>
      <c r="F95" s="7">
        <f>(E95-1/O94)</f>
        <v>-0.5</v>
      </c>
      <c r="G95" s="7">
        <f>POWER((E95-1/O94),2)</f>
        <v>0.25</v>
      </c>
      <c r="H95" s="7">
        <f>(C95/D95)</f>
        <v>1</v>
      </c>
      <c r="I95" s="7">
        <f>(H95-1/O94)</f>
        <v>0.5</v>
      </c>
      <c r="J95" s="7">
        <f>POWER((H95-1/O94),2)</f>
        <v>0.25</v>
      </c>
      <c r="K95" s="7">
        <f>(1-(PRODUCT(O94,(G95+J95)))/(O94-1))</f>
        <v>0</v>
      </c>
    </row>
    <row r="96" spans="1:15">
      <c r="A96" s="6" t="s">
        <v>154</v>
      </c>
      <c r="B96" s="10">
        <v>18</v>
      </c>
      <c r="C96" s="10">
        <v>0</v>
      </c>
      <c r="D96" s="7">
        <f>SUM(B96:C96)</f>
        <v>18</v>
      </c>
      <c r="E96" s="7">
        <f>(B96/D96)</f>
        <v>1</v>
      </c>
      <c r="F96" s="7">
        <f>(E96-1/O94)</f>
        <v>0.5</v>
      </c>
      <c r="G96" s="7">
        <f>POWER((E96-1/O94),2)</f>
        <v>0.25</v>
      </c>
      <c r="H96" s="7">
        <f>(C96/D96)</f>
        <v>0</v>
      </c>
      <c r="I96" s="7">
        <f>(H96-1/O94)</f>
        <v>-0.5</v>
      </c>
      <c r="J96" s="7">
        <f>POWER((H96-1/O94),2)</f>
        <v>0.25</v>
      </c>
      <c r="K96" s="7">
        <f>(1-(PRODUCT(O94,(G96+J96)))/(O94-1))</f>
        <v>0</v>
      </c>
    </row>
    <row r="97" spans="1:15">
      <c r="A97" s="1" t="s">
        <v>2</v>
      </c>
      <c r="B97" s="2">
        <f>SUM(B95:B96)</f>
        <v>18</v>
      </c>
      <c r="C97" s="2">
        <f>SUM(C95:C96)</f>
        <v>225</v>
      </c>
      <c r="D97" s="2">
        <f>SUM(D95:D96)</f>
        <v>243</v>
      </c>
      <c r="E97" s="1"/>
      <c r="F97" s="1"/>
      <c r="G97" s="2"/>
      <c r="H97" s="1"/>
      <c r="I97" s="1"/>
      <c r="J97" s="2"/>
      <c r="K97" s="2">
        <f>SUM(K95:K96)/O98</f>
        <v>0</v>
      </c>
    </row>
    <row r="98" spans="1:15">
      <c r="N98" s="2" t="s">
        <v>32</v>
      </c>
      <c r="O98" s="2">
        <v>2</v>
      </c>
    </row>
  </sheetData>
  <mergeCells count="13">
    <mergeCell ref="E4:G4"/>
    <mergeCell ref="A22:F22"/>
    <mergeCell ref="A46:F46"/>
    <mergeCell ref="A93:F93"/>
    <mergeCell ref="A71:F71"/>
    <mergeCell ref="A79:F79"/>
    <mergeCell ref="A6:F6"/>
    <mergeCell ref="A14:F14"/>
    <mergeCell ref="A30:F30"/>
    <mergeCell ref="A62:F62"/>
    <mergeCell ref="A38:F38"/>
    <mergeCell ref="A54:F54"/>
    <mergeCell ref="A86:F86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55.1640625" customWidth="1"/>
    <col min="2" max="2" width="16.5" customWidth="1"/>
    <col min="3" max="3" width="15.33203125" customWidth="1"/>
    <col min="4" max="4" width="13.1640625" customWidth="1"/>
    <col min="5" max="5" width="14.6640625" customWidth="1"/>
    <col min="6" max="6" width="13.33203125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20</v>
      </c>
    </row>
    <row r="4" spans="1:14" ht="18">
      <c r="E4" s="32" t="s">
        <v>50</v>
      </c>
      <c r="F4" s="32"/>
      <c r="G4" s="32"/>
    </row>
    <row r="5" spans="1:14" ht="18">
      <c r="E5" s="8"/>
      <c r="F5" s="8"/>
      <c r="G5" s="8"/>
    </row>
    <row r="6" spans="1:14" ht="17">
      <c r="A6" s="31" t="s">
        <v>184</v>
      </c>
      <c r="B6" s="31"/>
      <c r="C6" s="31"/>
      <c r="D6" s="31"/>
      <c r="E6" s="31"/>
      <c r="F6" s="31"/>
    </row>
    <row r="7" spans="1:14">
      <c r="A7" s="2" t="s">
        <v>0</v>
      </c>
      <c r="B7" s="2" t="s">
        <v>10</v>
      </c>
      <c r="C7" s="2" t="s">
        <v>1</v>
      </c>
      <c r="D7" s="2" t="s">
        <v>3</v>
      </c>
      <c r="E7" s="2" t="s">
        <v>4</v>
      </c>
      <c r="F7" s="2" t="s">
        <v>6</v>
      </c>
      <c r="J7" s="2" t="s">
        <v>5</v>
      </c>
      <c r="K7" s="2">
        <v>313</v>
      </c>
      <c r="M7" s="2" t="s">
        <v>78</v>
      </c>
      <c r="N7" s="2">
        <v>5</v>
      </c>
    </row>
    <row r="8" spans="1:14">
      <c r="A8" s="9" t="s">
        <v>104</v>
      </c>
      <c r="B8" s="10">
        <v>6</v>
      </c>
      <c r="C8" s="7">
        <f>(B8/B14)</f>
        <v>0.2</v>
      </c>
      <c r="D8" s="7">
        <f>(C8-1/K7)</f>
        <v>0.19680511182108629</v>
      </c>
      <c r="E8" s="7">
        <f>POWER((C8-1/K7),2)</f>
        <v>3.873225203891028E-2</v>
      </c>
      <c r="F8" s="5"/>
    </row>
    <row r="9" spans="1:14">
      <c r="A9" s="9" t="s">
        <v>105</v>
      </c>
      <c r="B9" s="10">
        <v>24</v>
      </c>
      <c r="C9" s="7">
        <f>(B9/B14)</f>
        <v>0.8</v>
      </c>
      <c r="D9" s="7">
        <f>(C9-1/K7)</f>
        <v>0.79680511182108626</v>
      </c>
      <c r="E9" s="7">
        <f>POWER((C9-1/K7),2)</f>
        <v>0.6348983862242138</v>
      </c>
      <c r="F9" s="5"/>
    </row>
    <row r="10" spans="1:14">
      <c r="A10" s="9" t="s">
        <v>106</v>
      </c>
      <c r="B10" s="10">
        <v>0</v>
      </c>
      <c r="C10" s="7">
        <f>(B10/B14)</f>
        <v>0</v>
      </c>
      <c r="D10" s="7">
        <f>(C10-1/K7)</f>
        <v>-3.1948881789137379E-3</v>
      </c>
      <c r="E10" s="7">
        <f>POWER((C10-1/K7),2)</f>
        <v>1.020731047576274E-5</v>
      </c>
      <c r="F10" s="5"/>
    </row>
    <row r="11" spans="1:14">
      <c r="A11" s="9" t="s">
        <v>107</v>
      </c>
      <c r="B11" s="10">
        <v>0</v>
      </c>
      <c r="C11" s="7">
        <f>(B11/B14)</f>
        <v>0</v>
      </c>
      <c r="D11" s="7">
        <f>(C11-1/K7)</f>
        <v>-3.1948881789137379E-3</v>
      </c>
      <c r="E11" s="7">
        <f>POWER((C11-1/K7),2)</f>
        <v>1.020731047576274E-5</v>
      </c>
      <c r="F11" s="5"/>
    </row>
    <row r="12" spans="1:14">
      <c r="A12" s="9" t="s">
        <v>108</v>
      </c>
      <c r="B12" s="10">
        <v>0</v>
      </c>
      <c r="C12" s="7">
        <f>(B12/B14)</f>
        <v>0</v>
      </c>
      <c r="D12" s="7">
        <f>(C12-1/K7)</f>
        <v>-3.1948881789137379E-3</v>
      </c>
      <c r="E12" s="7">
        <f>POWER((C12-1/K7),2)</f>
        <v>1.020731047576274E-5</v>
      </c>
      <c r="F12" s="5"/>
    </row>
    <row r="13" spans="1:14">
      <c r="A13" s="6" t="s">
        <v>77</v>
      </c>
      <c r="B13" s="10">
        <v>0</v>
      </c>
      <c r="C13" s="7">
        <f>(B13/B14)</f>
        <v>0</v>
      </c>
      <c r="D13" s="7">
        <f>PRODUCT(((C13-1/K7)), K15)</f>
        <v>-0.98402555910543121</v>
      </c>
      <c r="E13" s="7">
        <f>PRODUCT((POWER((C13-1/K7),2)), K15)</f>
        <v>3.1438516265349238E-3</v>
      </c>
      <c r="F13" s="5"/>
    </row>
    <row r="14" spans="1:14">
      <c r="A14" s="1" t="s">
        <v>2</v>
      </c>
      <c r="B14" s="2">
        <f>SUM(B8:B13)</f>
        <v>30</v>
      </c>
      <c r="C14" s="1"/>
      <c r="D14" s="1"/>
      <c r="E14" s="2">
        <f>SUM(E8:E13)</f>
        <v>0.67680511182108627</v>
      </c>
      <c r="F14" s="2">
        <f>(1-(PRODUCT(K7,E14))/(K7-1))</f>
        <v>0.32102564102564102</v>
      </c>
    </row>
    <row r="15" spans="1:14">
      <c r="J15" s="2" t="s">
        <v>79</v>
      </c>
      <c r="K15" s="2">
        <f>(K7-N7)</f>
        <v>308</v>
      </c>
    </row>
    <row r="16" spans="1:14" ht="17">
      <c r="A16" s="25" t="s">
        <v>92</v>
      </c>
      <c r="B16" s="20"/>
      <c r="C16" s="20"/>
      <c r="D16" s="20"/>
      <c r="E16" s="20"/>
      <c r="F16" s="20"/>
    </row>
    <row r="17" spans="1:14">
      <c r="A17" s="2" t="s">
        <v>0</v>
      </c>
      <c r="B17" s="2" t="s">
        <v>10</v>
      </c>
      <c r="C17" s="2" t="s">
        <v>1</v>
      </c>
      <c r="D17" s="1" t="s">
        <v>3</v>
      </c>
      <c r="E17" s="1" t="s">
        <v>4</v>
      </c>
      <c r="F17" s="2" t="s">
        <v>6</v>
      </c>
      <c r="J17" s="2" t="s">
        <v>5</v>
      </c>
      <c r="K17" s="2">
        <v>313</v>
      </c>
      <c r="M17" s="2" t="s">
        <v>78</v>
      </c>
      <c r="N17" s="2">
        <v>5</v>
      </c>
    </row>
    <row r="18" spans="1:14">
      <c r="A18" s="9" t="s">
        <v>104</v>
      </c>
      <c r="B18" s="3">
        <v>0</v>
      </c>
      <c r="C18" s="7">
        <f>(B18/B24)</f>
        <v>0</v>
      </c>
      <c r="D18" s="3">
        <f>(C18-1/K17)</f>
        <v>-3.1948881789137379E-3</v>
      </c>
      <c r="E18" s="3">
        <f>POWER((C18-1/K17),2)</f>
        <v>1.020731047576274E-5</v>
      </c>
      <c r="F18" s="5"/>
    </row>
    <row r="19" spans="1:14">
      <c r="A19" s="9" t="s">
        <v>105</v>
      </c>
      <c r="B19" s="10">
        <v>0</v>
      </c>
      <c r="C19" s="7">
        <f>(B19/B24)</f>
        <v>0</v>
      </c>
      <c r="D19" s="3">
        <f>(C19-1/K17)</f>
        <v>-3.1948881789137379E-3</v>
      </c>
      <c r="E19" s="3">
        <f>POWER((C19-1/K17),2)</f>
        <v>1.020731047576274E-5</v>
      </c>
      <c r="F19" s="5"/>
    </row>
    <row r="20" spans="1:14">
      <c r="A20" s="9" t="s">
        <v>106</v>
      </c>
      <c r="B20" s="10">
        <v>22</v>
      </c>
      <c r="C20" s="7">
        <f>(B20/B24)</f>
        <v>1</v>
      </c>
      <c r="D20" s="3">
        <f>(C20-1/K17)</f>
        <v>0.99680511182108622</v>
      </c>
      <c r="E20" s="3">
        <f>POWER((C20-1/K17),2)</f>
        <v>0.99362043095264818</v>
      </c>
      <c r="F20" s="5"/>
    </row>
    <row r="21" spans="1:14">
      <c r="A21" s="9" t="s">
        <v>107</v>
      </c>
      <c r="B21" s="10">
        <v>0</v>
      </c>
      <c r="C21" s="7">
        <f>(B21/B24)</f>
        <v>0</v>
      </c>
      <c r="D21" s="3">
        <f>(C21-1/K17)</f>
        <v>-3.1948881789137379E-3</v>
      </c>
      <c r="E21" s="3">
        <f>POWER((C21-1/K17),2)</f>
        <v>1.020731047576274E-5</v>
      </c>
      <c r="F21" s="5"/>
    </row>
    <row r="22" spans="1:14" ht="15" customHeight="1">
      <c r="A22" s="9" t="s">
        <v>108</v>
      </c>
      <c r="B22" s="10">
        <v>0</v>
      </c>
      <c r="C22" s="22">
        <v>0</v>
      </c>
      <c r="D22" s="22">
        <v>-3.1948879999999999E-3</v>
      </c>
      <c r="E22" s="23">
        <v>1.02073E-5</v>
      </c>
      <c r="F22" s="24"/>
    </row>
    <row r="23" spans="1:14">
      <c r="A23" s="6" t="s">
        <v>77</v>
      </c>
      <c r="B23" s="10">
        <v>0</v>
      </c>
      <c r="C23" s="7">
        <f>(B23/B24)</f>
        <v>0</v>
      </c>
      <c r="D23" s="7">
        <f>PRODUCT(((C23-1/K17)), K24)</f>
        <v>-0.98402555910543121</v>
      </c>
      <c r="E23" s="7">
        <f>PRODUCT((POWER((C23-1/K17),2)), K24)</f>
        <v>3.1438516265349238E-3</v>
      </c>
      <c r="F23" s="5"/>
    </row>
    <row r="24" spans="1:14">
      <c r="A24" s="1" t="s">
        <v>2</v>
      </c>
      <c r="B24" s="2">
        <f>SUM(B18:B23)</f>
        <v>22</v>
      </c>
      <c r="C24" s="1"/>
      <c r="D24" s="1"/>
      <c r="E24" s="2">
        <f>SUM(E18:E23)</f>
        <v>0.99680511181061038</v>
      </c>
      <c r="F24" s="2">
        <f>(1-(PRODUCT(K17,E24))/(K17-1))</f>
        <v>1.0509482173404194E-11</v>
      </c>
      <c r="J24" s="2" t="s">
        <v>79</v>
      </c>
      <c r="K24" s="2">
        <f>(K17-N17)</f>
        <v>308</v>
      </c>
    </row>
    <row r="25" spans="1:14" ht="17">
      <c r="A25" s="31" t="s">
        <v>190</v>
      </c>
      <c r="B25" s="31"/>
      <c r="C25" s="31"/>
      <c r="D25" s="31"/>
      <c r="E25" s="31"/>
      <c r="F25" s="31"/>
    </row>
    <row r="26" spans="1:14">
      <c r="A26" s="2" t="s">
        <v>0</v>
      </c>
      <c r="B26" s="2" t="s">
        <v>10</v>
      </c>
      <c r="C26" s="2" t="s">
        <v>1</v>
      </c>
      <c r="D26" s="2" t="s">
        <v>3</v>
      </c>
      <c r="E26" s="2" t="s">
        <v>4</v>
      </c>
      <c r="F26" s="2" t="s">
        <v>6</v>
      </c>
      <c r="J26" s="2" t="s">
        <v>5</v>
      </c>
      <c r="K26" s="2">
        <v>312</v>
      </c>
      <c r="M26" s="2" t="s">
        <v>78</v>
      </c>
      <c r="N26" s="2">
        <v>4</v>
      </c>
    </row>
    <row r="27" spans="1:14">
      <c r="A27" s="9" t="s">
        <v>256</v>
      </c>
      <c r="B27" s="10">
        <v>0</v>
      </c>
      <c r="C27" s="7">
        <f>(B27/B33)</f>
        <v>0</v>
      </c>
      <c r="D27" s="7">
        <f>(C27-1/K26)</f>
        <v>-3.205128205128205E-3</v>
      </c>
      <c r="E27" s="7">
        <f>POWER((C27-1/K26),2)</f>
        <v>1.0272846811308349E-5</v>
      </c>
      <c r="F27" s="5"/>
    </row>
    <row r="28" spans="1:14">
      <c r="A28" s="9" t="s">
        <v>260</v>
      </c>
      <c r="B28" s="10">
        <v>21</v>
      </c>
      <c r="C28" s="7">
        <f>(B28/B33)</f>
        <v>1</v>
      </c>
      <c r="D28" s="7">
        <f>(C28-1/K26)</f>
        <v>0.99679487179487181</v>
      </c>
      <c r="E28" s="7">
        <f>POWER((C28-1/K26),2)</f>
        <v>0.99360001643655493</v>
      </c>
      <c r="F28" s="5"/>
    </row>
    <row r="29" spans="1:14">
      <c r="A29" s="9" t="s">
        <v>257</v>
      </c>
      <c r="B29" s="10">
        <v>0</v>
      </c>
      <c r="C29" s="7">
        <f>(B29/B33)</f>
        <v>0</v>
      </c>
      <c r="D29" s="7">
        <f>(C29-1/K26)</f>
        <v>-3.205128205128205E-3</v>
      </c>
      <c r="E29" s="7">
        <f>POWER((C29-1/K26),2)</f>
        <v>1.0272846811308349E-5</v>
      </c>
      <c r="F29" s="5"/>
    </row>
    <row r="30" spans="1:14">
      <c r="A30" s="9" t="s">
        <v>258</v>
      </c>
      <c r="B30" s="10">
        <v>0</v>
      </c>
      <c r="C30" s="7">
        <f>(B30/B33)</f>
        <v>0</v>
      </c>
      <c r="D30" s="7">
        <f>(C30-1/K26)</f>
        <v>-3.205128205128205E-3</v>
      </c>
      <c r="E30" s="7">
        <f>POWER((C30-1/K26),2)</f>
        <v>1.0272846811308349E-5</v>
      </c>
      <c r="F30" s="5"/>
    </row>
    <row r="31" spans="1:14">
      <c r="A31" s="9" t="s">
        <v>259</v>
      </c>
      <c r="B31" s="10">
        <v>0</v>
      </c>
      <c r="C31" s="7">
        <f>(B31/B33)</f>
        <v>0</v>
      </c>
      <c r="D31" s="7">
        <f>(C31-1/K26)</f>
        <v>-3.205128205128205E-3</v>
      </c>
      <c r="E31" s="7">
        <f>POWER((C31-1/K26),2)</f>
        <v>1.0272846811308349E-5</v>
      </c>
      <c r="F31" s="5"/>
      <c r="J31" s="2" t="s">
        <v>79</v>
      </c>
      <c r="K31" s="2">
        <f>(K26-N26)</f>
        <v>308</v>
      </c>
    </row>
    <row r="32" spans="1:14">
      <c r="A32" s="6" t="s">
        <v>77</v>
      </c>
      <c r="B32" s="10">
        <v>0</v>
      </c>
      <c r="C32" s="7">
        <f>(B32/B33)</f>
        <v>0</v>
      </c>
      <c r="D32" s="7">
        <f>PRODUCT(((C32-1/K26)), K31)</f>
        <v>-0.98717948717948711</v>
      </c>
      <c r="E32" s="7">
        <f>PRODUCT((POWER((C32-1/K26),2)), K31)</f>
        <v>3.1640368178829713E-3</v>
      </c>
      <c r="F32" s="5"/>
    </row>
    <row r="33" spans="1:14">
      <c r="A33" s="1" t="s">
        <v>2</v>
      </c>
      <c r="B33" s="2">
        <f>SUM(B27:B32)</f>
        <v>21</v>
      </c>
      <c r="C33" s="1"/>
      <c r="D33" s="1"/>
      <c r="E33" s="2">
        <f>SUM(E27:E32)</f>
        <v>0.99680514464168324</v>
      </c>
      <c r="F33" s="2">
        <f>(1-(PRODUCT(K26,E33))/(K26-1))</f>
        <v>-1.0305878473282348E-5</v>
      </c>
    </row>
    <row r="36" spans="1:14" ht="17">
      <c r="A36" s="31" t="s">
        <v>162</v>
      </c>
      <c r="B36" s="31"/>
      <c r="C36" s="31"/>
      <c r="D36" s="31"/>
      <c r="E36" s="31"/>
      <c r="F36" s="31"/>
    </row>
    <row r="37" spans="1:14">
      <c r="A37" s="2" t="s">
        <v>0</v>
      </c>
      <c r="B37" s="2" t="s">
        <v>10</v>
      </c>
      <c r="C37" s="2" t="s">
        <v>1</v>
      </c>
      <c r="D37" s="2" t="s">
        <v>3</v>
      </c>
      <c r="E37" s="2" t="s">
        <v>4</v>
      </c>
      <c r="F37" s="2" t="s">
        <v>6</v>
      </c>
      <c r="J37" s="2" t="s">
        <v>5</v>
      </c>
      <c r="K37" s="2">
        <v>308</v>
      </c>
      <c r="M37" s="2" t="s">
        <v>78</v>
      </c>
      <c r="N37" s="2">
        <v>3</v>
      </c>
    </row>
    <row r="38" spans="1:14">
      <c r="A38" s="9" t="s">
        <v>105</v>
      </c>
      <c r="B38" s="10">
        <v>18</v>
      </c>
      <c r="C38" s="7">
        <f>(B38/B42)</f>
        <v>1</v>
      </c>
      <c r="D38" s="7">
        <f>(C38-1/K37)</f>
        <v>0.99675324675324672</v>
      </c>
      <c r="E38" s="7">
        <f>POWER((C38-1/K37),2)</f>
        <v>0.9935170349131387</v>
      </c>
      <c r="F38" s="5"/>
    </row>
    <row r="39" spans="1:14">
      <c r="A39" s="9" t="s">
        <v>104</v>
      </c>
      <c r="B39" s="10">
        <v>0</v>
      </c>
      <c r="C39" s="7">
        <f>(B39/B42)</f>
        <v>0</v>
      </c>
      <c r="D39" s="7">
        <f>(C39-1/K37)</f>
        <v>-3.246753246753247E-3</v>
      </c>
      <c r="E39" s="7">
        <f>POWER((C39-1/K37),2)</f>
        <v>1.0541406645302751E-5</v>
      </c>
      <c r="F39" s="5"/>
    </row>
    <row r="40" spans="1:14">
      <c r="A40" s="9" t="s">
        <v>108</v>
      </c>
      <c r="B40" s="10">
        <v>0</v>
      </c>
      <c r="C40" s="7">
        <f>(B40/B42)</f>
        <v>0</v>
      </c>
      <c r="D40" s="7">
        <f>(C40-1/K37)</f>
        <v>-3.246753246753247E-3</v>
      </c>
      <c r="E40" s="7">
        <f>POWER((C40-1/K37),2)</f>
        <v>1.0541406645302751E-5</v>
      </c>
      <c r="F40" s="5"/>
    </row>
    <row r="41" spans="1:14">
      <c r="A41" s="6" t="s">
        <v>77</v>
      </c>
      <c r="B41" s="10">
        <v>0</v>
      </c>
      <c r="C41" s="7">
        <f>(B41/B42)</f>
        <v>0</v>
      </c>
      <c r="D41" s="7">
        <f>PRODUCT(((C41-1/K37)), K41)</f>
        <v>-0.99025974025974028</v>
      </c>
      <c r="E41" s="7">
        <f>PRODUCT((POWER((C41-1/K37),2)), K41)</f>
        <v>3.2151290268173389E-3</v>
      </c>
      <c r="F41" s="5"/>
      <c r="J41" s="2" t="s">
        <v>79</v>
      </c>
      <c r="K41" s="2">
        <f>(K37-N37)</f>
        <v>305</v>
      </c>
    </row>
    <row r="42" spans="1:14">
      <c r="A42" s="1" t="s">
        <v>2</v>
      </c>
      <c r="B42" s="2">
        <f>SUM(B38:B41)</f>
        <v>18</v>
      </c>
      <c r="C42" s="1"/>
      <c r="D42" s="1"/>
      <c r="E42" s="2">
        <f>SUM(E38:E41)</f>
        <v>0.9967532467532465</v>
      </c>
      <c r="F42" s="2">
        <v>0</v>
      </c>
    </row>
    <row r="46" spans="1:14" ht="17">
      <c r="A46" s="31" t="s">
        <v>254</v>
      </c>
      <c r="B46" s="31"/>
      <c r="C46" s="31"/>
      <c r="D46" s="31"/>
      <c r="E46" s="31"/>
      <c r="F46" s="31"/>
    </row>
    <row r="47" spans="1:14">
      <c r="A47" s="2" t="s">
        <v>0</v>
      </c>
      <c r="B47" s="2" t="s">
        <v>51</v>
      </c>
      <c r="C47" s="2" t="s">
        <v>1</v>
      </c>
      <c r="D47" s="2" t="s">
        <v>3</v>
      </c>
      <c r="E47" s="2" t="s">
        <v>4</v>
      </c>
      <c r="F47" s="2" t="s">
        <v>6</v>
      </c>
      <c r="J47" s="2" t="s">
        <v>5</v>
      </c>
      <c r="K47" s="2">
        <v>313</v>
      </c>
      <c r="M47" s="2" t="s">
        <v>78</v>
      </c>
      <c r="N47" s="2">
        <v>5</v>
      </c>
    </row>
    <row r="48" spans="1:14">
      <c r="A48" s="9" t="s">
        <v>104</v>
      </c>
      <c r="B48" s="10">
        <v>266</v>
      </c>
      <c r="C48" s="7">
        <f>(B48/B54)</f>
        <v>0.82098765432098764</v>
      </c>
      <c r="D48" s="7">
        <f>(C48-1/K47)</f>
        <v>0.81779276614207386</v>
      </c>
      <c r="E48" s="7">
        <f>POWER((C48-1/K47),2)</f>
        <v>0.66878500835430466</v>
      </c>
      <c r="F48" s="5"/>
    </row>
    <row r="49" spans="1:14">
      <c r="A49" s="9" t="s">
        <v>105</v>
      </c>
      <c r="B49" s="10">
        <v>0</v>
      </c>
      <c r="C49" s="7">
        <f>(B49/B54)</f>
        <v>0</v>
      </c>
      <c r="D49" s="7">
        <f>(C49-1/K47)</f>
        <v>-3.1948881789137379E-3</v>
      </c>
      <c r="E49" s="7">
        <f>POWER((C49-1/K47),2)</f>
        <v>1.020731047576274E-5</v>
      </c>
      <c r="F49" s="5"/>
    </row>
    <row r="50" spans="1:14">
      <c r="A50" s="9" t="s">
        <v>106</v>
      </c>
      <c r="B50" s="10">
        <v>3</v>
      </c>
      <c r="C50" s="7">
        <f>(B50/B54)</f>
        <v>9.2592592592592587E-3</v>
      </c>
      <c r="D50" s="7">
        <f>(C50-1/K47)</f>
        <v>6.0643710803455209E-3</v>
      </c>
      <c r="E50" s="7">
        <f>POWER((C50-1/K47),2)</f>
        <v>3.6776596600131102E-5</v>
      </c>
      <c r="F50" s="5"/>
    </row>
    <row r="51" spans="1:14">
      <c r="A51" s="9" t="s">
        <v>107</v>
      </c>
      <c r="B51" s="10">
        <v>3</v>
      </c>
      <c r="C51" s="7">
        <f>(B51/B54)</f>
        <v>9.2592592592592587E-3</v>
      </c>
      <c r="D51" s="7">
        <f>(C51-1/K47)</f>
        <v>6.0643710803455209E-3</v>
      </c>
      <c r="E51" s="7">
        <f>POWER((C51-1/K47),2)</f>
        <v>3.6776596600131102E-5</v>
      </c>
      <c r="F51" s="5"/>
    </row>
    <row r="52" spans="1:14">
      <c r="A52" s="9" t="s">
        <v>108</v>
      </c>
      <c r="B52" s="10">
        <v>52</v>
      </c>
      <c r="C52" s="7">
        <f>(B52/B54)</f>
        <v>0.16049382716049382</v>
      </c>
      <c r="D52" s="7">
        <f>(C52-1/K47)</f>
        <v>0.15729893898158009</v>
      </c>
      <c r="E52" s="7">
        <f>POWER((C52-1/K47),2)</f>
        <v>2.4742956204730857E-2</v>
      </c>
      <c r="F52" s="5"/>
      <c r="J52" s="2" t="s">
        <v>79</v>
      </c>
      <c r="K52" s="2">
        <f>(K47-N47)</f>
        <v>308</v>
      </c>
    </row>
    <row r="53" spans="1:14">
      <c r="A53" s="6" t="s">
        <v>77</v>
      </c>
      <c r="B53" s="10">
        <v>0</v>
      </c>
      <c r="C53" s="7">
        <f>(B53/B54)</f>
        <v>0</v>
      </c>
      <c r="D53" s="7">
        <f>PRODUCT(((C53-1/K47)), K52)</f>
        <v>-0.98402555910543121</v>
      </c>
      <c r="E53" s="7">
        <f>PRODUCT((POWER((C53-1/K47),2)), K52)</f>
        <v>3.1438516265349238E-3</v>
      </c>
      <c r="F53" s="5"/>
    </row>
    <row r="54" spans="1:14">
      <c r="A54" s="1" t="s">
        <v>2</v>
      </c>
      <c r="B54" s="2">
        <f>SUM(B48:B53)</f>
        <v>324</v>
      </c>
      <c r="C54" s="1"/>
      <c r="D54" s="1"/>
      <c r="E54" s="2">
        <f>SUM(E48:E53)</f>
        <v>0.69675557668924659</v>
      </c>
      <c r="F54" s="2">
        <f>(1-(PRODUCT(K47,E54))/(K47-1))</f>
        <v>0.3010112323598263</v>
      </c>
    </row>
    <row r="55" spans="1:14" ht="17">
      <c r="A55" s="31" t="s">
        <v>109</v>
      </c>
      <c r="B55" s="31"/>
      <c r="C55" s="31"/>
      <c r="D55" s="31"/>
      <c r="E55" s="31"/>
      <c r="F55" s="31"/>
    </row>
    <row r="56" spans="1:14">
      <c r="A56" s="2" t="s">
        <v>0</v>
      </c>
      <c r="B56" s="2" t="s">
        <v>51</v>
      </c>
      <c r="C56" s="2" t="s">
        <v>1</v>
      </c>
      <c r="D56" s="1" t="s">
        <v>3</v>
      </c>
      <c r="E56" s="1" t="s">
        <v>4</v>
      </c>
      <c r="F56" s="2" t="s">
        <v>6</v>
      </c>
      <c r="J56" s="2" t="s">
        <v>5</v>
      </c>
      <c r="K56" s="2">
        <v>313</v>
      </c>
      <c r="M56" s="2" t="s">
        <v>78</v>
      </c>
      <c r="N56" s="2">
        <v>5</v>
      </c>
    </row>
    <row r="57" spans="1:14">
      <c r="A57" s="9" t="s">
        <v>104</v>
      </c>
      <c r="B57" s="10">
        <v>266</v>
      </c>
      <c r="C57" s="7">
        <f>(B57/B63)</f>
        <v>0.82098765432098764</v>
      </c>
      <c r="D57" s="3">
        <f>(C57-1/K56)</f>
        <v>0.81779276614207386</v>
      </c>
      <c r="E57" s="3">
        <f>POWER((C57-1/K56),2)</f>
        <v>0.66878500835430466</v>
      </c>
      <c r="F57" s="5"/>
    </row>
    <row r="58" spans="1:14">
      <c r="A58" s="9" t="s">
        <v>105</v>
      </c>
      <c r="B58" s="10">
        <v>0</v>
      </c>
      <c r="C58" s="7">
        <f>(B58/B63)</f>
        <v>0</v>
      </c>
      <c r="D58" s="3">
        <f>(C58-1/K56)</f>
        <v>-3.1948881789137379E-3</v>
      </c>
      <c r="E58" s="3">
        <f>POWER((C58-1/K56),2)</f>
        <v>1.020731047576274E-5</v>
      </c>
      <c r="F58" s="5"/>
    </row>
    <row r="59" spans="1:14">
      <c r="A59" s="9" t="s">
        <v>106</v>
      </c>
      <c r="B59" s="10">
        <v>3</v>
      </c>
      <c r="C59" s="7">
        <f>(B59/B63)</f>
        <v>9.2592592592592587E-3</v>
      </c>
      <c r="D59" s="3">
        <f>(C59-1/K56)</f>
        <v>6.0643710803455209E-3</v>
      </c>
      <c r="E59" s="3">
        <f>POWER((C59-1/K56),2)</f>
        <v>3.6776596600131102E-5</v>
      </c>
      <c r="F59" s="5"/>
    </row>
    <row r="60" spans="1:14">
      <c r="A60" s="9" t="s">
        <v>107</v>
      </c>
      <c r="B60" s="10">
        <v>3</v>
      </c>
      <c r="C60" s="7">
        <f>(B60/B63)</f>
        <v>9.2592592592592587E-3</v>
      </c>
      <c r="D60" s="3">
        <f>(C60-1/K56)</f>
        <v>6.0643710803455209E-3</v>
      </c>
      <c r="E60" s="3">
        <f>POWER((C60-1/K56),2)</f>
        <v>3.6776596600131102E-5</v>
      </c>
      <c r="F60" s="5"/>
    </row>
    <row r="61" spans="1:14">
      <c r="A61" s="9" t="s">
        <v>108</v>
      </c>
      <c r="B61" s="10">
        <v>52</v>
      </c>
      <c r="C61" s="7">
        <f>(B61/B63)</f>
        <v>0.16049382716049382</v>
      </c>
      <c r="D61" s="3">
        <f>(C61-1/K56)</f>
        <v>0.15729893898158009</v>
      </c>
      <c r="E61" s="3">
        <f>POWER((C61-1/K56),2)</f>
        <v>2.4742956204730857E-2</v>
      </c>
      <c r="F61" s="5"/>
    </row>
    <row r="62" spans="1:14" ht="15" customHeight="1">
      <c r="A62" s="6" t="s">
        <v>77</v>
      </c>
      <c r="B62" s="10">
        <v>0</v>
      </c>
      <c r="C62" s="7">
        <f>(B62/B63)</f>
        <v>0</v>
      </c>
      <c r="D62" s="7">
        <f>PRODUCT(((C62-1/K56)), K63)</f>
        <v>-0.98402555910543121</v>
      </c>
      <c r="E62" s="7">
        <f>PRODUCT((POWER((C62-1/K56),2)), K63)</f>
        <v>3.1438516265349238E-3</v>
      </c>
      <c r="F62" s="5"/>
    </row>
    <row r="63" spans="1:14">
      <c r="A63" s="1" t="s">
        <v>2</v>
      </c>
      <c r="B63" s="2">
        <f>SUM(B57:B62)</f>
        <v>324</v>
      </c>
      <c r="C63" s="1"/>
      <c r="D63" s="1"/>
      <c r="E63" s="2">
        <f>SUM(E57:E62)</f>
        <v>0.69675557668924659</v>
      </c>
      <c r="F63" s="2">
        <f>(1-(PRODUCT(K56,E63))/(K56-1))</f>
        <v>0.3010112323598263</v>
      </c>
      <c r="J63" s="2" t="s">
        <v>79</v>
      </c>
      <c r="K63" s="2">
        <f>(K56-N56)</f>
        <v>308</v>
      </c>
    </row>
    <row r="64" spans="1:14" ht="17">
      <c r="A64" s="31" t="s">
        <v>261</v>
      </c>
      <c r="B64" s="31"/>
      <c r="C64" s="31"/>
      <c r="D64" s="31"/>
      <c r="E64" s="31"/>
      <c r="F64" s="31"/>
    </row>
    <row r="65" spans="1:14">
      <c r="A65" s="2" t="s">
        <v>0</v>
      </c>
      <c r="B65" s="2" t="s">
        <v>51</v>
      </c>
      <c r="C65" s="2" t="s">
        <v>1</v>
      </c>
      <c r="D65" s="2" t="s">
        <v>3</v>
      </c>
      <c r="E65" s="2" t="s">
        <v>4</v>
      </c>
      <c r="F65" s="2" t="s">
        <v>6</v>
      </c>
      <c r="J65" s="2" t="s">
        <v>5</v>
      </c>
      <c r="K65" s="2">
        <v>312</v>
      </c>
      <c r="M65" s="2" t="s">
        <v>78</v>
      </c>
      <c r="N65" s="2">
        <v>4</v>
      </c>
    </row>
    <row r="66" spans="1:14">
      <c r="A66" s="9" t="s">
        <v>256</v>
      </c>
      <c r="B66" s="10">
        <v>122</v>
      </c>
      <c r="C66" s="7">
        <f>(B66/B72)</f>
        <v>0.33701657458563539</v>
      </c>
      <c r="D66" s="7">
        <f>(C66-1/K65)</f>
        <v>0.33381144638050719</v>
      </c>
      <c r="E66" s="7">
        <f>POWER((C66-1/K65),2)</f>
        <v>0.11143008173464623</v>
      </c>
      <c r="F66" s="5"/>
    </row>
    <row r="67" spans="1:14">
      <c r="A67" s="9" t="s">
        <v>260</v>
      </c>
      <c r="B67" s="10">
        <v>0</v>
      </c>
      <c r="C67" s="7">
        <f>(B67/B72)</f>
        <v>0</v>
      </c>
      <c r="D67" s="7">
        <f>(C67-1/K65)</f>
        <v>-3.205128205128205E-3</v>
      </c>
      <c r="E67" s="7">
        <f>POWER((C67-1/K65),2)</f>
        <v>1.0272846811308349E-5</v>
      </c>
      <c r="F67" s="5"/>
    </row>
    <row r="68" spans="1:14">
      <c r="A68" s="9" t="s">
        <v>257</v>
      </c>
      <c r="B68" s="10">
        <v>130</v>
      </c>
      <c r="C68" s="7">
        <f>(B68/B72)</f>
        <v>0.35911602209944754</v>
      </c>
      <c r="D68" s="7">
        <f>(C68-1/K65)</f>
        <v>0.35591089389431935</v>
      </c>
      <c r="E68" s="7">
        <f>POWER((C68-1/K65),2)</f>
        <v>0.12667256439265345</v>
      </c>
      <c r="F68" s="5"/>
    </row>
    <row r="69" spans="1:14">
      <c r="A69" s="9" t="s">
        <v>258</v>
      </c>
      <c r="B69" s="10">
        <v>34</v>
      </c>
      <c r="C69" s="7">
        <f>(B69/B72)</f>
        <v>9.3922651933701654E-2</v>
      </c>
      <c r="D69" s="7">
        <f>(C69-1/K65)</f>
        <v>9.0717523728573446E-2</v>
      </c>
      <c r="E69" s="7">
        <f>POWER((C69-1/K65),2)</f>
        <v>8.2296691114442863E-3</v>
      </c>
      <c r="F69" s="5"/>
      <c r="J69" s="2" t="s">
        <v>79</v>
      </c>
      <c r="K69" s="2">
        <f>(K65-N65)</f>
        <v>308</v>
      </c>
    </row>
    <row r="70" spans="1:14">
      <c r="A70" s="9" t="s">
        <v>259</v>
      </c>
      <c r="B70" s="10">
        <v>76</v>
      </c>
      <c r="C70" s="7">
        <f>(B70/B72)</f>
        <v>0.20994475138121546</v>
      </c>
      <c r="D70" s="7">
        <f>(C70-1/K65)</f>
        <v>0.20673962317608727</v>
      </c>
      <c r="E70" s="7">
        <f>POWER((C70-1/K65),2)</f>
        <v>4.2741271790990562E-2</v>
      </c>
      <c r="F70" s="5"/>
    </row>
    <row r="71" spans="1:14">
      <c r="A71" s="6" t="s">
        <v>77</v>
      </c>
      <c r="B71" s="10">
        <v>0</v>
      </c>
      <c r="C71" s="7">
        <f>(B71/B72)</f>
        <v>0</v>
      </c>
      <c r="D71" s="7">
        <f>PRODUCT(((C71-1/K65)), K69)</f>
        <v>-0.98717948717948711</v>
      </c>
      <c r="E71" s="7">
        <f>PRODUCT((POWER((C71-1/K65),2)), K69)</f>
        <v>3.1640368178829713E-3</v>
      </c>
      <c r="F71" s="5"/>
    </row>
    <row r="72" spans="1:14">
      <c r="A72" s="1" t="s">
        <v>2</v>
      </c>
      <c r="B72" s="2">
        <f>SUM(B66:B71)</f>
        <v>362</v>
      </c>
      <c r="C72" s="1"/>
      <c r="D72" s="1"/>
      <c r="E72" s="2">
        <f>SUM(E66:E71)</f>
        <v>0.2922478966944288</v>
      </c>
      <c r="F72" s="2">
        <f>(1-(PRODUCT(K65,E72))/(K65-1))</f>
        <v>0.70681239945767915</v>
      </c>
    </row>
    <row r="75" spans="1:14" ht="17">
      <c r="A75" s="31" t="s">
        <v>263</v>
      </c>
      <c r="B75" s="31"/>
      <c r="C75" s="31"/>
      <c r="D75" s="31"/>
      <c r="E75" s="31"/>
      <c r="F75" s="31"/>
    </row>
    <row r="76" spans="1:14">
      <c r="A76" s="2" t="s">
        <v>0</v>
      </c>
      <c r="B76" s="2" t="s">
        <v>51</v>
      </c>
      <c r="C76" s="2" t="s">
        <v>1</v>
      </c>
      <c r="D76" s="2" t="s">
        <v>3</v>
      </c>
      <c r="E76" s="2" t="s">
        <v>4</v>
      </c>
      <c r="F76" s="2" t="s">
        <v>6</v>
      </c>
      <c r="J76" s="2" t="s">
        <v>5</v>
      </c>
      <c r="K76" s="2">
        <v>308</v>
      </c>
      <c r="M76" s="2" t="s">
        <v>78</v>
      </c>
      <c r="N76" s="2">
        <v>3</v>
      </c>
    </row>
    <row r="77" spans="1:14">
      <c r="A77" s="9" t="s">
        <v>105</v>
      </c>
      <c r="B77" s="10">
        <v>0</v>
      </c>
      <c r="C77" s="7">
        <f>(B77/B81)</f>
        <v>0</v>
      </c>
      <c r="D77" s="7">
        <f>(C77-1/K76)</f>
        <v>-3.246753246753247E-3</v>
      </c>
      <c r="E77" s="7">
        <f>POWER((C77-1/K76),2)</f>
        <v>1.0541406645302751E-5</v>
      </c>
      <c r="F77" s="5"/>
    </row>
    <row r="78" spans="1:14">
      <c r="A78" s="9" t="s">
        <v>104</v>
      </c>
      <c r="B78" s="10">
        <v>266</v>
      </c>
      <c r="C78" s="7">
        <f>(B78/B81)</f>
        <v>0.83647798742138368</v>
      </c>
      <c r="D78" s="7">
        <f>(C78-1/K76)</f>
        <v>0.83323123417463041</v>
      </c>
      <c r="E78" s="7">
        <f>POWER((C78-1/K76),2)</f>
        <v>0.69427428960417781</v>
      </c>
      <c r="F78" s="5"/>
    </row>
    <row r="79" spans="1:14">
      <c r="A79" s="9" t="s">
        <v>108</v>
      </c>
      <c r="B79" s="10">
        <v>52</v>
      </c>
      <c r="C79" s="7">
        <f>(B79/B81)</f>
        <v>0.16352201257861634</v>
      </c>
      <c r="D79" s="7">
        <f>(C79-1/K76)</f>
        <v>0.1602752593318631</v>
      </c>
      <c r="E79" s="7">
        <f>POWER((C79-1/K76),2)</f>
        <v>2.5688158753895969E-2</v>
      </c>
      <c r="F79" s="5"/>
    </row>
    <row r="80" spans="1:14">
      <c r="A80" s="6" t="s">
        <v>77</v>
      </c>
      <c r="B80" s="10">
        <v>0</v>
      </c>
      <c r="C80" s="7">
        <f>(B80/B81)</f>
        <v>0</v>
      </c>
      <c r="D80" s="7">
        <f>PRODUCT(((C80-1/K76)), K80)</f>
        <v>-0.99025974025974028</v>
      </c>
      <c r="E80" s="7">
        <f>PRODUCT((POWER((C80-1/K76),2)), K80)</f>
        <v>3.2151290268173389E-3</v>
      </c>
      <c r="F80" s="5"/>
      <c r="J80" s="2" t="s">
        <v>79</v>
      </c>
      <c r="K80" s="2">
        <f>(K76-N76)</f>
        <v>305</v>
      </c>
    </row>
    <row r="81" spans="1:15">
      <c r="A81" s="1" t="s">
        <v>2</v>
      </c>
      <c r="B81" s="2">
        <f>SUM(B77:B80)</f>
        <v>318</v>
      </c>
      <c r="C81" s="1"/>
      <c r="D81" s="1"/>
      <c r="E81" s="2">
        <f>SUM(E77:E80)</f>
        <v>0.72318811879153633</v>
      </c>
      <c r="F81" s="2">
        <f>(1-(PRODUCT(K76,E81))/(K76-1))</f>
        <v>0.27445621958373556</v>
      </c>
    </row>
    <row r="85" spans="1:15" ht="17">
      <c r="A85" s="31" t="s">
        <v>255</v>
      </c>
      <c r="B85" s="31"/>
      <c r="C85" s="31"/>
      <c r="D85" s="31"/>
      <c r="E85" s="31"/>
      <c r="F85" s="31"/>
    </row>
    <row r="86" spans="1:15">
      <c r="A86" s="2" t="s">
        <v>0</v>
      </c>
      <c r="B86" s="2" t="s">
        <v>30</v>
      </c>
      <c r="C86" s="2" t="s">
        <v>52</v>
      </c>
      <c r="D86" s="2" t="s">
        <v>8</v>
      </c>
      <c r="E86" s="2" t="s">
        <v>24</v>
      </c>
      <c r="F86" s="2" t="s">
        <v>25</v>
      </c>
      <c r="G86" s="1" t="s">
        <v>26</v>
      </c>
      <c r="H86" s="2" t="s">
        <v>53</v>
      </c>
      <c r="I86" s="2" t="s">
        <v>54</v>
      </c>
      <c r="J86" s="1" t="s">
        <v>55</v>
      </c>
      <c r="K86" s="2" t="s">
        <v>18</v>
      </c>
      <c r="N86" s="2" t="s">
        <v>7</v>
      </c>
      <c r="O86" s="2">
        <v>2</v>
      </c>
    </row>
    <row r="87" spans="1:15">
      <c r="A87" s="9" t="s">
        <v>104</v>
      </c>
      <c r="B87" s="10">
        <v>6</v>
      </c>
      <c r="C87" s="10">
        <v>266</v>
      </c>
      <c r="D87" s="7">
        <f t="shared" ref="D87:D91" si="0">SUM(B87:C87)</f>
        <v>272</v>
      </c>
      <c r="E87" s="7">
        <f t="shared" ref="E87:E91" si="1">(B87/D87)</f>
        <v>2.2058823529411766E-2</v>
      </c>
      <c r="F87" s="7">
        <f>(E87-1/O86)</f>
        <v>-0.47794117647058826</v>
      </c>
      <c r="G87" s="7">
        <f>POWER((E87-1/O86),2)</f>
        <v>0.22842776816608998</v>
      </c>
      <c r="H87" s="7">
        <f t="shared" ref="H87:H91" si="2">(C87/D87)</f>
        <v>0.9779411764705882</v>
      </c>
      <c r="I87" s="7">
        <f>(H87-1/O86)</f>
        <v>0.4779411764705882</v>
      </c>
      <c r="J87" s="7">
        <f>POWER((H87-1/O86),2)</f>
        <v>0.22842776816608992</v>
      </c>
      <c r="K87" s="7">
        <f>(1-(PRODUCT(O86,(G87+J87)))/(O86-1))</f>
        <v>8.6288927335640198E-2</v>
      </c>
    </row>
    <row r="88" spans="1:15">
      <c r="A88" s="9" t="s">
        <v>105</v>
      </c>
      <c r="B88" s="10">
        <v>24</v>
      </c>
      <c r="C88" s="10">
        <v>0</v>
      </c>
      <c r="D88" s="7">
        <f t="shared" si="0"/>
        <v>24</v>
      </c>
      <c r="E88" s="7">
        <f t="shared" si="1"/>
        <v>1</v>
      </c>
      <c r="F88" s="7">
        <f>(E88-1/O86)</f>
        <v>0.5</v>
      </c>
      <c r="G88" s="7">
        <f>POWER((E88-1/O86),2)</f>
        <v>0.25</v>
      </c>
      <c r="H88" s="7">
        <f t="shared" si="2"/>
        <v>0</v>
      </c>
      <c r="I88" s="7">
        <f>(H88-1/O86)</f>
        <v>-0.5</v>
      </c>
      <c r="J88" s="7">
        <f>POWER((H88-1/O86),2)</f>
        <v>0.25</v>
      </c>
      <c r="K88" s="7">
        <f>(1-(PRODUCT(O86,(G88+J88)))/(O86-1))</f>
        <v>0</v>
      </c>
    </row>
    <row r="89" spans="1:15">
      <c r="A89" s="9" t="s">
        <v>106</v>
      </c>
      <c r="B89" s="10">
        <v>0</v>
      </c>
      <c r="C89" s="10">
        <v>3</v>
      </c>
      <c r="D89" s="7">
        <f t="shared" si="0"/>
        <v>3</v>
      </c>
      <c r="E89" s="7">
        <f t="shared" si="1"/>
        <v>0</v>
      </c>
      <c r="F89" s="7">
        <f>(E89-1/O86)</f>
        <v>-0.5</v>
      </c>
      <c r="G89" s="7">
        <f>POWER((E89-1/O86),2)</f>
        <v>0.25</v>
      </c>
      <c r="H89" s="7">
        <f t="shared" si="2"/>
        <v>1</v>
      </c>
      <c r="I89" s="7">
        <f>(H89-1/O86)</f>
        <v>0.5</v>
      </c>
      <c r="J89" s="7">
        <f>POWER((H89-1/O86),2)</f>
        <v>0.25</v>
      </c>
      <c r="K89" s="7">
        <f>(1-(PRODUCT(O86,(G89+J89)))/(O86-1))</f>
        <v>0</v>
      </c>
    </row>
    <row r="90" spans="1:15">
      <c r="A90" s="9" t="s">
        <v>107</v>
      </c>
      <c r="B90" s="10">
        <v>0</v>
      </c>
      <c r="C90" s="10">
        <v>3</v>
      </c>
      <c r="D90" s="7">
        <f t="shared" si="0"/>
        <v>3</v>
      </c>
      <c r="E90" s="7">
        <f t="shared" si="1"/>
        <v>0</v>
      </c>
      <c r="F90" s="7">
        <f>(E90-1/O86)</f>
        <v>-0.5</v>
      </c>
      <c r="G90" s="7">
        <f>POWER((E90-1/O86),2)</f>
        <v>0.25</v>
      </c>
      <c r="H90" s="7">
        <f t="shared" si="2"/>
        <v>1</v>
      </c>
      <c r="I90" s="7">
        <f>(H90-1/O86)</f>
        <v>0.5</v>
      </c>
      <c r="J90" s="7">
        <f>POWER((H90-1/O86),2)</f>
        <v>0.25</v>
      </c>
      <c r="K90" s="7">
        <f>(1-(PRODUCT(O86,(G90+J90)))/(O86-1))</f>
        <v>0</v>
      </c>
      <c r="N90" s="2" t="s">
        <v>32</v>
      </c>
      <c r="O90" s="2">
        <v>5</v>
      </c>
    </row>
    <row r="91" spans="1:15">
      <c r="A91" s="9" t="s">
        <v>108</v>
      </c>
      <c r="B91" s="10">
        <v>0</v>
      </c>
      <c r="C91" s="10">
        <v>52</v>
      </c>
      <c r="D91" s="7">
        <f t="shared" si="0"/>
        <v>52</v>
      </c>
      <c r="E91" s="7">
        <f t="shared" si="1"/>
        <v>0</v>
      </c>
      <c r="F91" s="7">
        <f>(E91-1/O86)</f>
        <v>-0.5</v>
      </c>
      <c r="G91" s="7">
        <f>POWER((E91-1/O86),2)</f>
        <v>0.25</v>
      </c>
      <c r="H91" s="7">
        <f t="shared" si="2"/>
        <v>1</v>
      </c>
      <c r="I91" s="7">
        <f>(H91-1/O86)</f>
        <v>0.5</v>
      </c>
      <c r="J91" s="7">
        <f>POWER((H91-1/O86),2)</f>
        <v>0.25</v>
      </c>
      <c r="K91" s="7">
        <f>(1-(PRODUCT(O86,(G91+J91)))/(O86-1))</f>
        <v>0</v>
      </c>
    </row>
    <row r="92" spans="1:15">
      <c r="A92" s="1" t="s">
        <v>2</v>
      </c>
      <c r="B92" s="2">
        <f>SUM(B87:B91)</f>
        <v>30</v>
      </c>
      <c r="C92" s="2">
        <f>SUM(C87:C91)</f>
        <v>324</v>
      </c>
      <c r="D92" s="2">
        <f>SUM(D87:D91)</f>
        <v>354</v>
      </c>
      <c r="E92" s="1"/>
      <c r="F92" s="1"/>
      <c r="G92" s="2"/>
      <c r="H92" s="1"/>
      <c r="I92" s="1"/>
      <c r="J92" s="2"/>
      <c r="K92" s="2">
        <f>SUM(K87:K91)/O90</f>
        <v>1.7257785467128039E-2</v>
      </c>
    </row>
    <row r="94" spans="1:15" ht="17">
      <c r="A94" s="25" t="s">
        <v>110</v>
      </c>
      <c r="B94" s="20"/>
      <c r="C94" s="20"/>
      <c r="D94" s="20"/>
      <c r="E94" s="20"/>
      <c r="F94" s="20"/>
    </row>
    <row r="95" spans="1:15">
      <c r="A95" s="2" t="s">
        <v>0</v>
      </c>
      <c r="B95" s="2" t="s">
        <v>30</v>
      </c>
      <c r="C95" s="2" t="s">
        <v>52</v>
      </c>
      <c r="D95" s="2" t="s">
        <v>8</v>
      </c>
      <c r="E95" s="2" t="s">
        <v>24</v>
      </c>
      <c r="F95" s="2" t="s">
        <v>25</v>
      </c>
      <c r="G95" s="1" t="s">
        <v>26</v>
      </c>
      <c r="H95" s="2" t="s">
        <v>53</v>
      </c>
      <c r="I95" s="2" t="s">
        <v>54</v>
      </c>
      <c r="J95" s="1" t="s">
        <v>55</v>
      </c>
      <c r="K95" s="2" t="s">
        <v>18</v>
      </c>
    </row>
    <row r="96" spans="1:15">
      <c r="A96" s="9" t="s">
        <v>104</v>
      </c>
      <c r="B96" s="10">
        <v>0</v>
      </c>
      <c r="C96" s="10">
        <v>266</v>
      </c>
      <c r="D96" s="7">
        <f>SUM(B96:C96)</f>
        <v>266</v>
      </c>
      <c r="E96" s="7">
        <f>(B96/D96)</f>
        <v>0</v>
      </c>
      <c r="F96" s="7">
        <f>(E96-1/O97)</f>
        <v>-0.5</v>
      </c>
      <c r="G96" s="7">
        <f>POWER((E96-1/O97),2)</f>
        <v>0.25</v>
      </c>
      <c r="H96" s="7">
        <f>(C96/D96)</f>
        <v>1</v>
      </c>
      <c r="I96" s="7">
        <f>(H96-1/O97)</f>
        <v>0.5</v>
      </c>
      <c r="J96" s="7">
        <f>POWER((H96-1/O97),2)</f>
        <v>0.25</v>
      </c>
      <c r="K96" s="7">
        <f>(1-(PRODUCT(O97,(G96+J96)))/(O97-1))</f>
        <v>0</v>
      </c>
    </row>
    <row r="97" spans="1:15">
      <c r="A97" s="9" t="s">
        <v>105</v>
      </c>
      <c r="B97" s="10">
        <v>22</v>
      </c>
      <c r="C97" s="10">
        <v>0</v>
      </c>
      <c r="D97" s="7">
        <f>SUM(B97:C97)</f>
        <v>22</v>
      </c>
      <c r="E97" s="7">
        <f>(B97/D97)</f>
        <v>1</v>
      </c>
      <c r="F97" s="7">
        <f>(E97-1/O97)</f>
        <v>0.5</v>
      </c>
      <c r="G97" s="7">
        <f>POWER((E97-1/O97),2)</f>
        <v>0.25</v>
      </c>
      <c r="H97" s="7">
        <f>(C97/D97)</f>
        <v>0</v>
      </c>
      <c r="I97" s="7">
        <f>(H97-1/O97)</f>
        <v>-0.5</v>
      </c>
      <c r="J97" s="7">
        <f>POWER((H97-1/O97),2)</f>
        <v>0.25</v>
      </c>
      <c r="K97" s="7">
        <f>(1-(PRODUCT(O97,(G97+J97)))/(O97-1))</f>
        <v>0</v>
      </c>
      <c r="N97" s="2" t="s">
        <v>7</v>
      </c>
      <c r="O97" s="2">
        <v>2</v>
      </c>
    </row>
    <row r="98" spans="1:15">
      <c r="A98" s="9" t="s">
        <v>106</v>
      </c>
      <c r="B98" s="10">
        <v>0</v>
      </c>
      <c r="C98" s="10">
        <v>3</v>
      </c>
      <c r="D98" s="7">
        <f>SUM(B98:C98)</f>
        <v>3</v>
      </c>
      <c r="E98" s="7">
        <f>(B98/D98)</f>
        <v>0</v>
      </c>
      <c r="F98" s="7">
        <f>(E98-1/O97)</f>
        <v>-0.5</v>
      </c>
      <c r="G98" s="7">
        <f>POWER((E98-1/O97),2)</f>
        <v>0.25</v>
      </c>
      <c r="H98" s="7">
        <f>(C98/D98)</f>
        <v>1</v>
      </c>
      <c r="I98" s="7">
        <f>(H98-1/O97)</f>
        <v>0.5</v>
      </c>
      <c r="J98" s="7">
        <f>POWER((H98-1/O97),2)</f>
        <v>0.25</v>
      </c>
      <c r="K98" s="7">
        <f>(1-(PRODUCT(O97,(G98+J98)))/(O97-1))</f>
        <v>0</v>
      </c>
    </row>
    <row r="99" spans="1:15">
      <c r="A99" s="9" t="s">
        <v>107</v>
      </c>
      <c r="B99" s="10">
        <v>0</v>
      </c>
      <c r="C99" s="10">
        <v>3</v>
      </c>
      <c r="D99" s="7">
        <f>SUM(B99:C99)</f>
        <v>3</v>
      </c>
      <c r="E99" s="7">
        <f>(B99/D99)</f>
        <v>0</v>
      </c>
      <c r="F99" s="7">
        <f>(E99-1/O97)</f>
        <v>-0.5</v>
      </c>
      <c r="G99" s="7">
        <f>POWER((E99-1/O97),2)</f>
        <v>0.25</v>
      </c>
      <c r="H99" s="7">
        <f>(C99/D99)</f>
        <v>1</v>
      </c>
      <c r="I99" s="7">
        <f>(H99-1/O97)</f>
        <v>0.5</v>
      </c>
      <c r="J99" s="7">
        <f>POWER((H99-1/O97),2)</f>
        <v>0.25</v>
      </c>
      <c r="K99" s="7">
        <f>(1-(PRODUCT(O97,(G99+J99)))/(O97-1))</f>
        <v>0</v>
      </c>
      <c r="N99" s="2" t="s">
        <v>32</v>
      </c>
      <c r="O99" s="2">
        <v>3</v>
      </c>
    </row>
    <row r="100" spans="1:15">
      <c r="A100" s="9" t="s">
        <v>108</v>
      </c>
      <c r="B100" s="10">
        <v>0</v>
      </c>
      <c r="C100" s="10">
        <v>52</v>
      </c>
      <c r="D100" s="7">
        <f>SUM(B100:C100)</f>
        <v>52</v>
      </c>
      <c r="E100" s="7">
        <f>(B100/D100)</f>
        <v>0</v>
      </c>
      <c r="F100" s="7">
        <f>(E100-1/O97)</f>
        <v>-0.5</v>
      </c>
      <c r="G100" s="7">
        <f>POWER((E100-1/O97),2)</f>
        <v>0.25</v>
      </c>
      <c r="H100" s="7">
        <f>(C100/D100)</f>
        <v>1</v>
      </c>
      <c r="I100" s="7">
        <f>(H100-1/O97)</f>
        <v>0.5</v>
      </c>
      <c r="J100" s="7">
        <f>POWER((H100-1/O97),2)</f>
        <v>0.25</v>
      </c>
      <c r="K100" s="7">
        <f>(1-(PRODUCT(O97,(G100+J100)))/(O97-1))</f>
        <v>0</v>
      </c>
    </row>
    <row r="101" spans="1:15">
      <c r="A101" s="1" t="s">
        <v>2</v>
      </c>
      <c r="B101" s="2">
        <f>SUM(B96:B100)</f>
        <v>22</v>
      </c>
      <c r="C101" s="2">
        <f>SUM(C96:C100)</f>
        <v>324</v>
      </c>
      <c r="D101" s="2">
        <f>SUM(D96:D100)</f>
        <v>346</v>
      </c>
      <c r="E101" s="1"/>
      <c r="F101" s="1"/>
      <c r="G101" s="2"/>
      <c r="H101" s="1"/>
      <c r="I101" s="1"/>
      <c r="J101" s="2"/>
      <c r="K101" s="2">
        <f>SUM(K97:K99)/O99</f>
        <v>0</v>
      </c>
    </row>
    <row r="102" spans="1:15" ht="17">
      <c r="A102" s="31" t="s">
        <v>264</v>
      </c>
      <c r="B102" s="31"/>
      <c r="C102" s="31"/>
      <c r="D102" s="31"/>
      <c r="E102" s="31"/>
      <c r="F102" s="31"/>
    </row>
    <row r="103" spans="1:15">
      <c r="A103" s="2" t="s">
        <v>0</v>
      </c>
      <c r="B103" s="2" t="s">
        <v>10</v>
      </c>
      <c r="C103" s="2" t="s">
        <v>51</v>
      </c>
      <c r="D103" s="2" t="s">
        <v>8</v>
      </c>
      <c r="E103" s="2" t="s">
        <v>24</v>
      </c>
      <c r="F103" s="2" t="s">
        <v>25</v>
      </c>
      <c r="G103" s="1" t="s">
        <v>26</v>
      </c>
      <c r="H103" s="2" t="s">
        <v>53</v>
      </c>
      <c r="I103" s="2" t="s">
        <v>54</v>
      </c>
      <c r="J103" s="1" t="s">
        <v>55</v>
      </c>
      <c r="K103" s="2" t="s">
        <v>18</v>
      </c>
      <c r="N103" s="2" t="s">
        <v>7</v>
      </c>
      <c r="O103" s="2">
        <v>2</v>
      </c>
    </row>
    <row r="104" spans="1:15">
      <c r="A104" s="9" t="s">
        <v>105</v>
      </c>
      <c r="B104" s="10">
        <v>18</v>
      </c>
      <c r="C104" s="10">
        <v>0</v>
      </c>
      <c r="D104" s="7">
        <f>SUM(B104:C104)</f>
        <v>18</v>
      </c>
      <c r="E104" s="7">
        <f>(B104/D104)</f>
        <v>1</v>
      </c>
      <c r="F104" s="7">
        <f>(E104-1/O103)</f>
        <v>0.5</v>
      </c>
      <c r="G104" s="7">
        <f>POWER((E104-1/O103),2)</f>
        <v>0.25</v>
      </c>
      <c r="H104" s="7">
        <f>(C104/D104)</f>
        <v>0</v>
      </c>
      <c r="I104" s="7">
        <f>(H104-1/O103)</f>
        <v>-0.5</v>
      </c>
      <c r="J104" s="7">
        <f>POWER((H104-1/O103),2)</f>
        <v>0.25</v>
      </c>
      <c r="K104" s="7">
        <f>(1-(PRODUCT(O103,(G104+J104)))/(O103-1))</f>
        <v>0</v>
      </c>
    </row>
    <row r="105" spans="1:15">
      <c r="A105" s="9" t="s">
        <v>104</v>
      </c>
      <c r="B105" s="10">
        <v>0</v>
      </c>
      <c r="C105" s="10">
        <v>266</v>
      </c>
      <c r="D105" s="7">
        <f>SUM(B105:C105)</f>
        <v>266</v>
      </c>
      <c r="E105" s="7">
        <f>(B105/D105)</f>
        <v>0</v>
      </c>
      <c r="F105" s="7">
        <f>(E105-1/O103)</f>
        <v>-0.5</v>
      </c>
      <c r="G105" s="7">
        <f>POWER((E105-1/O103),2)</f>
        <v>0.25</v>
      </c>
      <c r="H105" s="7">
        <f>(C105/D105)</f>
        <v>1</v>
      </c>
      <c r="I105" s="7">
        <f>(H105-1/O103)</f>
        <v>0.5</v>
      </c>
      <c r="J105" s="7">
        <f>POWER((H105-1/O103),2)</f>
        <v>0.25</v>
      </c>
      <c r="K105" s="7">
        <f>(1-(PRODUCT(O103,(G105+J105)))/(O103-1))</f>
        <v>0</v>
      </c>
    </row>
    <row r="106" spans="1:15">
      <c r="A106" s="9" t="s">
        <v>108</v>
      </c>
      <c r="B106" s="10">
        <v>0</v>
      </c>
      <c r="C106" s="10">
        <v>52</v>
      </c>
      <c r="D106" s="7">
        <f>SUM(B106:C106)</f>
        <v>52</v>
      </c>
      <c r="E106" s="7">
        <f>(B106/D106)</f>
        <v>0</v>
      </c>
      <c r="F106" s="7">
        <f>(E106-1/O103)</f>
        <v>-0.5</v>
      </c>
      <c r="G106" s="7">
        <f>POWER((E106-1/O103),2)</f>
        <v>0.25</v>
      </c>
      <c r="H106" s="7">
        <f>(C106/D106)</f>
        <v>1</v>
      </c>
      <c r="I106" s="7">
        <f>(H106-1/O103)</f>
        <v>0.5</v>
      </c>
      <c r="J106" s="7">
        <f>POWER((H106-1/O103),2)</f>
        <v>0.25</v>
      </c>
      <c r="K106" s="7">
        <f>(1-(PRODUCT(O103,(G106+J106)))/(O103-1))</f>
        <v>0</v>
      </c>
      <c r="N106" s="2" t="s">
        <v>32</v>
      </c>
      <c r="O106" s="2">
        <v>3</v>
      </c>
    </row>
    <row r="107" spans="1:15">
      <c r="A107" s="1" t="s">
        <v>2</v>
      </c>
      <c r="B107" s="2">
        <f>SUM(B104:B106)</f>
        <v>18</v>
      </c>
      <c r="C107" s="2">
        <f>SUM(C104:C106)</f>
        <v>318</v>
      </c>
      <c r="D107" s="2">
        <f>SUM(D104:D106)</f>
        <v>336</v>
      </c>
      <c r="E107" s="1"/>
      <c r="F107" s="1"/>
      <c r="G107" s="2"/>
      <c r="H107" s="1"/>
      <c r="I107" s="1"/>
      <c r="J107" s="2"/>
      <c r="K107" s="2">
        <f>SUM(K104:K106)/O106</f>
        <v>0</v>
      </c>
    </row>
    <row r="108" spans="1:15">
      <c r="A108" s="9"/>
      <c r="B108" s="10"/>
      <c r="C108" s="10"/>
      <c r="D108" s="7"/>
      <c r="E108" s="7"/>
      <c r="F108" s="7"/>
      <c r="G108" s="7"/>
      <c r="H108" s="7"/>
      <c r="I108" s="7"/>
      <c r="J108" s="7"/>
      <c r="K108" s="7"/>
    </row>
    <row r="111" spans="1:15" ht="17">
      <c r="A111" s="31" t="s">
        <v>262</v>
      </c>
      <c r="B111" s="31"/>
      <c r="C111" s="31"/>
      <c r="D111" s="31"/>
      <c r="E111" s="31"/>
      <c r="F111" s="31"/>
    </row>
    <row r="112" spans="1:15">
      <c r="A112" s="2" t="s">
        <v>0</v>
      </c>
      <c r="B112" s="2" t="s">
        <v>30</v>
      </c>
      <c r="C112" s="2" t="s">
        <v>52</v>
      </c>
      <c r="D112" s="2" t="s">
        <v>8</v>
      </c>
      <c r="E112" s="2" t="s">
        <v>24</v>
      </c>
      <c r="F112" s="2" t="s">
        <v>25</v>
      </c>
      <c r="G112" s="1" t="s">
        <v>26</v>
      </c>
      <c r="H112" s="2" t="s">
        <v>53</v>
      </c>
      <c r="I112" s="2" t="s">
        <v>54</v>
      </c>
      <c r="J112" s="1" t="s">
        <v>55</v>
      </c>
      <c r="K112" s="2" t="s">
        <v>18</v>
      </c>
      <c r="N112" s="2" t="s">
        <v>7</v>
      </c>
      <c r="O112" s="2">
        <v>2</v>
      </c>
    </row>
    <row r="113" spans="1:15">
      <c r="A113" s="9" t="s">
        <v>256</v>
      </c>
      <c r="B113" s="10">
        <v>0</v>
      </c>
      <c r="C113" s="10">
        <v>122</v>
      </c>
      <c r="D113" s="7">
        <f t="shared" ref="D113:D116" si="3">SUM(B113:C113)</f>
        <v>122</v>
      </c>
      <c r="E113" s="7">
        <f t="shared" ref="E113:E117" si="4">(B113/D113)</f>
        <v>0</v>
      </c>
      <c r="F113" s="7">
        <f>(E113-1/O112)</f>
        <v>-0.5</v>
      </c>
      <c r="G113" s="7">
        <f>POWER((E113-1/O112),2)</f>
        <v>0.25</v>
      </c>
      <c r="H113" s="7">
        <f t="shared" ref="H113:H117" si="5">(C113/D113)</f>
        <v>1</v>
      </c>
      <c r="I113" s="7">
        <f>(H113-1/O112)</f>
        <v>0.5</v>
      </c>
      <c r="J113" s="7">
        <f>POWER((H113-1/O112),2)</f>
        <v>0.25</v>
      </c>
      <c r="K113" s="7">
        <f>(1-(PRODUCT(O112,(G113+J113)))/(O112-1))</f>
        <v>0</v>
      </c>
    </row>
    <row r="114" spans="1:15">
      <c r="A114" s="9" t="s">
        <v>260</v>
      </c>
      <c r="B114" s="10">
        <v>21</v>
      </c>
      <c r="C114" s="10">
        <v>0</v>
      </c>
      <c r="D114" s="7">
        <f t="shared" si="3"/>
        <v>21</v>
      </c>
      <c r="E114" s="7">
        <f t="shared" si="4"/>
        <v>1</v>
      </c>
      <c r="F114" s="7">
        <f>(E114-1/O112)</f>
        <v>0.5</v>
      </c>
      <c r="G114" s="7">
        <f>POWER((E114-1/O112),2)</f>
        <v>0.25</v>
      </c>
      <c r="H114" s="7">
        <f t="shared" si="5"/>
        <v>0</v>
      </c>
      <c r="I114" s="7">
        <f>(H114-1/O112)</f>
        <v>-0.5</v>
      </c>
      <c r="J114" s="7">
        <f>POWER((H114-1/O112),2)</f>
        <v>0.25</v>
      </c>
      <c r="K114" s="7">
        <f>(1-(PRODUCT(O112,(G114+J114)))/(O112-1))</f>
        <v>0</v>
      </c>
    </row>
    <row r="115" spans="1:15">
      <c r="A115" s="9" t="s">
        <v>257</v>
      </c>
      <c r="B115" s="10">
        <v>0</v>
      </c>
      <c r="C115" s="10">
        <v>130</v>
      </c>
      <c r="D115" s="7">
        <f t="shared" si="3"/>
        <v>130</v>
      </c>
      <c r="E115" s="7">
        <f t="shared" si="4"/>
        <v>0</v>
      </c>
      <c r="F115" s="7">
        <f>(E115-1/O112)</f>
        <v>-0.5</v>
      </c>
      <c r="G115" s="7">
        <f>POWER((E115-1/O112),2)</f>
        <v>0.25</v>
      </c>
      <c r="H115" s="7">
        <f t="shared" si="5"/>
        <v>1</v>
      </c>
      <c r="I115" s="7">
        <f>(H115-1/O112)</f>
        <v>0.5</v>
      </c>
      <c r="J115" s="7">
        <f>POWER((H115-1/O112),2)</f>
        <v>0.25</v>
      </c>
      <c r="K115" s="7">
        <f>(1-(PRODUCT(O112,(G115+J115)))/(O112-1))</f>
        <v>0</v>
      </c>
    </row>
    <row r="116" spans="1:15">
      <c r="A116" s="9" t="s">
        <v>258</v>
      </c>
      <c r="B116" s="10">
        <v>0</v>
      </c>
      <c r="C116" s="10">
        <v>34</v>
      </c>
      <c r="D116" s="7">
        <f t="shared" si="3"/>
        <v>34</v>
      </c>
      <c r="E116" s="7">
        <f t="shared" si="4"/>
        <v>0</v>
      </c>
      <c r="F116" s="7">
        <f>(E116-1/O112)</f>
        <v>-0.5</v>
      </c>
      <c r="G116" s="7">
        <f>POWER((E116-1/O112),2)</f>
        <v>0.25</v>
      </c>
      <c r="H116" s="7">
        <f t="shared" si="5"/>
        <v>1</v>
      </c>
      <c r="I116" s="7">
        <f>(H116-1/O112)</f>
        <v>0.5</v>
      </c>
      <c r="J116" s="7">
        <f>POWER((H116-1/O112),2)</f>
        <v>0.25</v>
      </c>
      <c r="K116" s="7">
        <f>(1-(PRODUCT(O112,(G116+J116)))/(O112-1))</f>
        <v>0</v>
      </c>
    </row>
    <row r="117" spans="1:15">
      <c r="A117" s="9" t="s">
        <v>259</v>
      </c>
      <c r="B117" s="10">
        <v>0</v>
      </c>
      <c r="C117" s="10">
        <v>76</v>
      </c>
      <c r="D117" s="7">
        <f>SUM(B117,C117)</f>
        <v>76</v>
      </c>
      <c r="E117" s="7">
        <f t="shared" si="4"/>
        <v>0</v>
      </c>
      <c r="F117" s="7">
        <f>(E117-1/O112)</f>
        <v>-0.5</v>
      </c>
      <c r="G117" s="7">
        <f>POWER((E117-1/O112),2)</f>
        <v>0.25</v>
      </c>
      <c r="H117" s="7">
        <f t="shared" si="5"/>
        <v>1</v>
      </c>
      <c r="I117" s="7">
        <f>(H117-1/O112)</f>
        <v>0.5</v>
      </c>
      <c r="J117" s="7">
        <f>POWER((H117-1/O112),2)</f>
        <v>0.25</v>
      </c>
      <c r="K117" s="7">
        <f>(1-(PRODUCT(O112,(G117+J117)))/(O112-1))</f>
        <v>0</v>
      </c>
    </row>
    <row r="118" spans="1:15">
      <c r="A118" s="1" t="s">
        <v>2</v>
      </c>
      <c r="B118" s="2">
        <f>SUM(B113:B117)</f>
        <v>21</v>
      </c>
      <c r="C118" s="2">
        <f>SUM(C113:C117)</f>
        <v>362</v>
      </c>
      <c r="D118" s="2">
        <f>SUM(D113:D117)</f>
        <v>383</v>
      </c>
      <c r="E118" s="1"/>
      <c r="F118" s="1"/>
      <c r="G118" s="2"/>
      <c r="H118" s="1"/>
      <c r="I118" s="1"/>
      <c r="J118" s="2"/>
      <c r="K118" s="2">
        <f>SUM(K113:K117)/O119</f>
        <v>0</v>
      </c>
    </row>
    <row r="119" spans="1:15">
      <c r="N119" s="2" t="s">
        <v>32</v>
      </c>
      <c r="O119" s="2">
        <v>5</v>
      </c>
    </row>
  </sheetData>
  <mergeCells count="11">
    <mergeCell ref="E4:G4"/>
    <mergeCell ref="A55:F55"/>
    <mergeCell ref="A46:F46"/>
    <mergeCell ref="A25:F25"/>
    <mergeCell ref="A36:F36"/>
    <mergeCell ref="A6:F6"/>
    <mergeCell ref="A75:F75"/>
    <mergeCell ref="A111:F111"/>
    <mergeCell ref="A102:F102"/>
    <mergeCell ref="A85:F85"/>
    <mergeCell ref="A64:F64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Ruler="0" workbookViewId="0">
      <selection activeCell="D1" sqref="D1"/>
    </sheetView>
  </sheetViews>
  <sheetFormatPr baseColWidth="10" defaultColWidth="8.83203125" defaultRowHeight="14" x14ac:dyDescent="0"/>
  <cols>
    <col min="1" max="1" width="50.5" customWidth="1"/>
    <col min="2" max="2" width="25.83203125" customWidth="1"/>
    <col min="3" max="3" width="22.33203125" customWidth="1"/>
    <col min="4" max="4" width="20.5" customWidth="1"/>
    <col min="5" max="5" width="22.33203125" customWidth="1"/>
  </cols>
  <sheetData>
    <row r="1" spans="1:14" ht="18">
      <c r="C1" s="4"/>
      <c r="D1" s="4" t="s">
        <v>321</v>
      </c>
      <c r="E1" s="4"/>
      <c r="G1" s="4"/>
    </row>
    <row r="3" spans="1:14" ht="18">
      <c r="E3" s="4" t="s">
        <v>20</v>
      </c>
    </row>
    <row r="4" spans="1:14" ht="18">
      <c r="E4" s="32" t="s">
        <v>56</v>
      </c>
      <c r="F4" s="32"/>
      <c r="G4" s="32"/>
    </row>
    <row r="6" spans="1:14" ht="17">
      <c r="A6" s="31" t="s">
        <v>160</v>
      </c>
      <c r="B6" s="31"/>
      <c r="C6" s="31"/>
      <c r="D6" s="31"/>
      <c r="E6" s="31"/>
      <c r="F6" s="31"/>
    </row>
    <row r="7" spans="1:14">
      <c r="A7" s="2" t="s">
        <v>0</v>
      </c>
      <c r="B7" s="2" t="s">
        <v>10</v>
      </c>
      <c r="C7" s="2" t="s">
        <v>1</v>
      </c>
      <c r="D7" s="1" t="s">
        <v>3</v>
      </c>
      <c r="E7" s="2" t="s">
        <v>4</v>
      </c>
      <c r="F7" s="2" t="s">
        <v>6</v>
      </c>
      <c r="J7" s="2" t="s">
        <v>5</v>
      </c>
      <c r="K7" s="2">
        <v>313</v>
      </c>
      <c r="M7" s="2" t="s">
        <v>78</v>
      </c>
      <c r="N7" s="2">
        <v>3</v>
      </c>
    </row>
    <row r="8" spans="1:14">
      <c r="A8" s="6" t="s">
        <v>118</v>
      </c>
      <c r="B8" s="7">
        <v>2</v>
      </c>
      <c r="C8" s="7">
        <f>(B8/B12)</f>
        <v>9.5238095238095233E-2</v>
      </c>
      <c r="D8" s="7">
        <f>(C8-1/K7)</f>
        <v>9.2043207059181495E-2</v>
      </c>
      <c r="E8" s="7">
        <f>POWER((C8-1/K7),2)</f>
        <v>8.4719519657393584E-3</v>
      </c>
      <c r="F8" s="5"/>
    </row>
    <row r="9" spans="1:14">
      <c r="A9" s="6" t="s">
        <v>119</v>
      </c>
      <c r="B9" s="7">
        <v>19</v>
      </c>
      <c r="C9" s="7">
        <f>(B9/B12)</f>
        <v>0.90476190476190477</v>
      </c>
      <c r="D9" s="7">
        <f>(C9-1/K7)</f>
        <v>0.90156701658299099</v>
      </c>
      <c r="E9" s="7">
        <f>POWER((C9-1/K7),2)</f>
        <v>0.81282308539035519</v>
      </c>
      <c r="F9" s="5"/>
    </row>
    <row r="10" spans="1:14">
      <c r="A10" s="6" t="s">
        <v>120</v>
      </c>
      <c r="B10" s="7">
        <v>0</v>
      </c>
      <c r="C10" s="7">
        <f>(B10/B12)</f>
        <v>0</v>
      </c>
      <c r="D10" s="7">
        <f>(C10-1/K7)</f>
        <v>-3.1948881789137379E-3</v>
      </c>
      <c r="E10" s="7">
        <f>POWER((C10-1/K7),2)</f>
        <v>1.020731047576274E-5</v>
      </c>
      <c r="F10" s="5"/>
    </row>
    <row r="11" spans="1:14">
      <c r="A11" s="6" t="s">
        <v>77</v>
      </c>
      <c r="B11" s="7">
        <v>0</v>
      </c>
      <c r="C11" s="3">
        <v>0</v>
      </c>
      <c r="D11" s="7">
        <f>PRODUCT(((C11-1/K7)), K12)</f>
        <v>-0.99041533546325877</v>
      </c>
      <c r="E11" s="7">
        <f>PRODUCT((POWER((C11-1/K7),2)), K12)</f>
        <v>3.1642662474864495E-3</v>
      </c>
      <c r="F11" s="5"/>
    </row>
    <row r="12" spans="1:14">
      <c r="A12" s="1" t="s">
        <v>2</v>
      </c>
      <c r="B12" s="2">
        <f>SUM(B8:B11)</f>
        <v>21</v>
      </c>
      <c r="C12" s="1"/>
      <c r="D12" s="1"/>
      <c r="E12" s="2">
        <f>SUM(E8:E11)</f>
        <v>0.82446951091405674</v>
      </c>
      <c r="F12" s="2">
        <f>(1-(PRODUCT(K7,E12))/(K7-1))</f>
        <v>0.17288795860224437</v>
      </c>
      <c r="J12" s="2" t="s">
        <v>79</v>
      </c>
      <c r="K12" s="2">
        <f>(K7-N7)</f>
        <v>310</v>
      </c>
    </row>
    <row r="14" spans="1:14" ht="17">
      <c r="A14" s="31" t="s">
        <v>83</v>
      </c>
      <c r="B14" s="31"/>
      <c r="C14" s="31"/>
      <c r="D14" s="31"/>
      <c r="E14" s="31"/>
      <c r="F14" s="31"/>
    </row>
    <row r="15" spans="1:14">
      <c r="A15" s="2" t="s">
        <v>0</v>
      </c>
      <c r="B15" s="2" t="s">
        <v>10</v>
      </c>
      <c r="C15" s="2" t="s">
        <v>1</v>
      </c>
      <c r="D15" s="1" t="s">
        <v>3</v>
      </c>
      <c r="E15" s="2" t="s">
        <v>4</v>
      </c>
      <c r="F15" s="2" t="s">
        <v>6</v>
      </c>
      <c r="J15" s="2" t="s">
        <v>5</v>
      </c>
      <c r="K15" s="2">
        <v>313</v>
      </c>
      <c r="M15" s="2" t="s">
        <v>78</v>
      </c>
      <c r="N15" s="2">
        <v>3</v>
      </c>
    </row>
    <row r="16" spans="1:14">
      <c r="A16" s="6" t="s">
        <v>268</v>
      </c>
      <c r="B16" s="7">
        <v>0</v>
      </c>
      <c r="C16" s="7">
        <f>(B16/B20)</f>
        <v>0</v>
      </c>
      <c r="D16" s="7">
        <f>(C16-1/K15)</f>
        <v>-3.1948881789137379E-3</v>
      </c>
      <c r="E16" s="7">
        <f>POWER((C16-1/K15),2)</f>
        <v>1.020731047576274E-5</v>
      </c>
      <c r="F16" s="5"/>
    </row>
    <row r="17" spans="1:14">
      <c r="A17" s="6" t="s">
        <v>156</v>
      </c>
      <c r="B17" s="7">
        <v>9</v>
      </c>
      <c r="C17" s="7">
        <f>(B17/B20)</f>
        <v>1</v>
      </c>
      <c r="D17" s="7">
        <f>(C17-1/K15)</f>
        <v>0.99680511182108622</v>
      </c>
      <c r="E17" s="7">
        <f>POWER((C17-1/K15),2)</f>
        <v>0.99362043095264818</v>
      </c>
      <c r="F17" s="5"/>
    </row>
    <row r="18" spans="1:14">
      <c r="A18" s="6" t="s">
        <v>269</v>
      </c>
      <c r="B18" s="7">
        <v>0</v>
      </c>
      <c r="C18" s="7">
        <f>(B18/B20)</f>
        <v>0</v>
      </c>
      <c r="D18" s="7">
        <f>(C18-1/K15)</f>
        <v>-3.1948881789137379E-3</v>
      </c>
      <c r="E18" s="7">
        <f>POWER((C18-1/K15),2)</f>
        <v>1.020731047576274E-5</v>
      </c>
      <c r="F18" s="5"/>
    </row>
    <row r="19" spans="1:14">
      <c r="A19" s="6" t="s">
        <v>77</v>
      </c>
      <c r="B19" s="7">
        <v>0</v>
      </c>
      <c r="C19" s="3">
        <v>0</v>
      </c>
      <c r="D19" s="7">
        <f>PRODUCT(((C19-1/K15)), K20)</f>
        <v>-0.99041533546325877</v>
      </c>
      <c r="E19" s="7">
        <f>PRODUCT((POWER((C19-1/K15),2)), K20)</f>
        <v>3.1642662474864495E-3</v>
      </c>
      <c r="F19" s="5"/>
    </row>
    <row r="20" spans="1:14">
      <c r="A20" s="1" t="s">
        <v>2</v>
      </c>
      <c r="B20" s="2">
        <f>SUM(B16:B19)</f>
        <v>9</v>
      </c>
      <c r="C20" s="1"/>
      <c r="D20" s="1"/>
      <c r="E20" s="2">
        <f>SUM(E16:E19)</f>
        <v>0.99680511182108611</v>
      </c>
      <c r="F20" s="2">
        <f>(1-(PRODUCT(K15,E20))/(K15-1))</f>
        <v>2.2204460492503131E-16</v>
      </c>
      <c r="J20" s="2" t="s">
        <v>79</v>
      </c>
      <c r="K20" s="2">
        <f>(K15-N15)</f>
        <v>310</v>
      </c>
    </row>
    <row r="22" spans="1:14" ht="17">
      <c r="A22" s="31" t="s">
        <v>161</v>
      </c>
      <c r="B22" s="31"/>
      <c r="C22" s="31"/>
      <c r="D22" s="31"/>
      <c r="E22" s="31"/>
      <c r="F22" s="31"/>
    </row>
    <row r="23" spans="1:14">
      <c r="A23" s="2" t="s">
        <v>0</v>
      </c>
      <c r="B23" s="2" t="s">
        <v>10</v>
      </c>
      <c r="C23" s="2" t="s">
        <v>1</v>
      </c>
      <c r="D23" s="1" t="s">
        <v>3</v>
      </c>
      <c r="E23" s="2" t="s">
        <v>4</v>
      </c>
      <c r="F23" s="2" t="s">
        <v>6</v>
      </c>
      <c r="J23" s="2" t="s">
        <v>5</v>
      </c>
      <c r="K23" s="2">
        <v>312</v>
      </c>
      <c r="M23" s="2" t="s">
        <v>78</v>
      </c>
      <c r="N23" s="2">
        <v>3</v>
      </c>
    </row>
    <row r="24" spans="1:14">
      <c r="A24" s="6" t="s">
        <v>118</v>
      </c>
      <c r="B24" s="7">
        <v>0</v>
      </c>
      <c r="C24" s="7">
        <f>(B24/B28)</f>
        <v>0</v>
      </c>
      <c r="D24" s="7">
        <f>(C24-1/K23)</f>
        <v>-3.205128205128205E-3</v>
      </c>
      <c r="E24" s="7">
        <f>POWER((C24-1/K23),2)</f>
        <v>1.0272846811308349E-5</v>
      </c>
      <c r="F24" s="5"/>
    </row>
    <row r="25" spans="1:14">
      <c r="A25" s="6" t="s">
        <v>119</v>
      </c>
      <c r="B25" s="7">
        <v>9</v>
      </c>
      <c r="C25" s="7">
        <f>(B25/B28)</f>
        <v>1</v>
      </c>
      <c r="D25" s="7">
        <f>(C25-1/K23)</f>
        <v>0.99679487179487181</v>
      </c>
      <c r="E25" s="7">
        <f>POWER((C25-1/K23),2)</f>
        <v>0.99360001643655493</v>
      </c>
      <c r="F25" s="5"/>
    </row>
    <row r="26" spans="1:14">
      <c r="A26" s="6" t="s">
        <v>120</v>
      </c>
      <c r="B26" s="7">
        <v>0</v>
      </c>
      <c r="C26" s="7">
        <f>(B26/B28)</f>
        <v>0</v>
      </c>
      <c r="D26" s="7">
        <f>(C26-1/K23)</f>
        <v>-3.205128205128205E-3</v>
      </c>
      <c r="E26" s="7">
        <f>POWER((C26-1/K23),2)</f>
        <v>1.0272846811308349E-5</v>
      </c>
      <c r="F26" s="5"/>
    </row>
    <row r="27" spans="1:14">
      <c r="A27" s="6" t="s">
        <v>77</v>
      </c>
      <c r="B27" s="7">
        <v>0</v>
      </c>
      <c r="C27" s="3">
        <v>0</v>
      </c>
      <c r="D27" s="7">
        <f>PRODUCT(((C27-1/K23)), K28)</f>
        <v>-0.99038461538461531</v>
      </c>
      <c r="E27" s="7">
        <f>PRODUCT((POWER((C27-1/K23),2)), K28)</f>
        <v>3.1743096646942798E-3</v>
      </c>
      <c r="F27" s="5"/>
    </row>
    <row r="28" spans="1:14">
      <c r="A28" s="1" t="s">
        <v>2</v>
      </c>
      <c r="B28" s="2">
        <f>SUM(B24:B27)</f>
        <v>9</v>
      </c>
      <c r="C28" s="1"/>
      <c r="D28" s="1"/>
      <c r="E28" s="2">
        <f>SUM(E24:E27)</f>
        <v>0.99679487179487181</v>
      </c>
      <c r="F28" s="2">
        <f>(1-(PRODUCT(K23,E28))/(K23-1))</f>
        <v>0</v>
      </c>
      <c r="J28" s="2" t="s">
        <v>79</v>
      </c>
      <c r="K28" s="2">
        <f>(K23-N23)</f>
        <v>309</v>
      </c>
    </row>
    <row r="30" spans="1:14" ht="17">
      <c r="A30" s="31" t="s">
        <v>212</v>
      </c>
      <c r="B30" s="31"/>
      <c r="C30" s="31"/>
      <c r="D30" s="31"/>
      <c r="E30" s="31"/>
      <c r="F30" s="31"/>
    </row>
    <row r="31" spans="1:14">
      <c r="A31" s="2" t="s">
        <v>0</v>
      </c>
      <c r="B31" s="2" t="s">
        <v>10</v>
      </c>
      <c r="C31" s="2" t="s">
        <v>1</v>
      </c>
      <c r="D31" s="1" t="s">
        <v>3</v>
      </c>
      <c r="E31" s="2" t="s">
        <v>4</v>
      </c>
      <c r="F31" s="2" t="s">
        <v>6</v>
      </c>
      <c r="J31" s="2" t="s">
        <v>5</v>
      </c>
      <c r="K31" s="2">
        <v>308</v>
      </c>
      <c r="M31" s="2" t="s">
        <v>78</v>
      </c>
      <c r="N31" s="2">
        <v>2</v>
      </c>
    </row>
    <row r="32" spans="1:14">
      <c r="A32" s="6" t="s">
        <v>118</v>
      </c>
      <c r="B32" s="7">
        <v>0</v>
      </c>
      <c r="C32" s="7">
        <f>(B32/B35)</f>
        <v>0</v>
      </c>
      <c r="D32" s="7">
        <f>(C32-1/K31)</f>
        <v>-3.246753246753247E-3</v>
      </c>
      <c r="E32" s="7">
        <f>POWER((C32-1/K31),2)</f>
        <v>1.0541406645302751E-5</v>
      </c>
      <c r="F32" s="5"/>
    </row>
    <row r="33" spans="1:14">
      <c r="A33" s="6" t="s">
        <v>271</v>
      </c>
      <c r="B33" s="7">
        <v>18</v>
      </c>
      <c r="C33" s="7">
        <f>(B33/B35)</f>
        <v>1</v>
      </c>
      <c r="D33" s="7">
        <f>(C33-1/K31)</f>
        <v>0.99675324675324672</v>
      </c>
      <c r="E33" s="7">
        <f>POWER((C33-1/K31),2)</f>
        <v>0.9935170349131387</v>
      </c>
      <c r="F33" s="5"/>
    </row>
    <row r="34" spans="1:14">
      <c r="A34" s="6" t="s">
        <v>77</v>
      </c>
      <c r="B34" s="7">
        <v>0</v>
      </c>
      <c r="C34" s="3">
        <v>0</v>
      </c>
      <c r="D34" s="7">
        <f>PRODUCT(((C34-1/K31)), K36)</f>
        <v>-0.99350649350649356</v>
      </c>
      <c r="E34" s="7">
        <f>PRODUCT((POWER((C34-1/K31),2)), K36)</f>
        <v>3.2256704334626416E-3</v>
      </c>
      <c r="F34" s="5"/>
    </row>
    <row r="35" spans="1:14">
      <c r="A35" s="1" t="s">
        <v>2</v>
      </c>
      <c r="B35" s="2">
        <f>SUM(B32:B34)</f>
        <v>18</v>
      </c>
      <c r="C35" s="1"/>
      <c r="D35" s="1"/>
      <c r="E35" s="2">
        <f>SUM(E32:E34)</f>
        <v>0.99675324675324661</v>
      </c>
      <c r="F35" s="2">
        <f>(1-(PRODUCT(K31,E35))/(K31-1))</f>
        <v>2.2204460492503131E-16</v>
      </c>
    </row>
    <row r="36" spans="1:14">
      <c r="J36" s="2" t="s">
        <v>79</v>
      </c>
      <c r="K36" s="2">
        <f>(K31-N31)</f>
        <v>306</v>
      </c>
    </row>
    <row r="38" spans="1:14" ht="17">
      <c r="A38" s="31" t="s">
        <v>265</v>
      </c>
      <c r="B38" s="31"/>
      <c r="C38" s="31"/>
      <c r="D38" s="31"/>
      <c r="E38" s="31"/>
      <c r="F38" s="31"/>
    </row>
    <row r="39" spans="1:14">
      <c r="A39" s="2" t="s">
        <v>0</v>
      </c>
      <c r="B39" s="2" t="s">
        <v>57</v>
      </c>
      <c r="C39" s="2" t="s">
        <v>1</v>
      </c>
      <c r="D39" s="1" t="s">
        <v>3</v>
      </c>
      <c r="E39" s="2" t="s">
        <v>4</v>
      </c>
      <c r="F39" s="2" t="s">
        <v>6</v>
      </c>
      <c r="J39" s="2" t="s">
        <v>5</v>
      </c>
      <c r="K39" s="2">
        <v>313</v>
      </c>
      <c r="M39" s="2" t="s">
        <v>78</v>
      </c>
      <c r="N39" s="2">
        <v>3</v>
      </c>
    </row>
    <row r="40" spans="1:14">
      <c r="A40" s="6" t="s">
        <v>118</v>
      </c>
      <c r="B40" s="7">
        <v>85</v>
      </c>
      <c r="C40" s="7">
        <f>(B40/B44)</f>
        <v>0.96590909090909094</v>
      </c>
      <c r="D40" s="7">
        <f>(C40-1/K39)</f>
        <v>0.96271420273017716</v>
      </c>
      <c r="E40" s="7">
        <f>POWER((C40-1/K39),2)</f>
        <v>0.92681863613840065</v>
      </c>
      <c r="F40" s="5"/>
    </row>
    <row r="41" spans="1:14">
      <c r="A41" s="6" t="s">
        <v>119</v>
      </c>
      <c r="B41" s="7">
        <v>0</v>
      </c>
      <c r="C41" s="7">
        <f>(B41/B44)</f>
        <v>0</v>
      </c>
      <c r="D41" s="7">
        <f>(C41-1/K39)</f>
        <v>-3.1948881789137379E-3</v>
      </c>
      <c r="E41" s="7">
        <f>POWER((C41-1/K39),2)</f>
        <v>1.020731047576274E-5</v>
      </c>
      <c r="F41" s="5"/>
    </row>
    <row r="42" spans="1:14">
      <c r="A42" s="6" t="s">
        <v>120</v>
      </c>
      <c r="B42" s="7">
        <v>3</v>
      </c>
      <c r="C42" s="7">
        <f>(B42/B44)</f>
        <v>3.4090909090909088E-2</v>
      </c>
      <c r="D42" s="7">
        <f>(C42-1/K39)</f>
        <v>3.089602091199535E-2</v>
      </c>
      <c r="E42" s="7">
        <f>POWER((C42-1/K39),2)</f>
        <v>9.5456410819445402E-4</v>
      </c>
      <c r="F42" s="5"/>
    </row>
    <row r="43" spans="1:14">
      <c r="A43" s="6" t="s">
        <v>77</v>
      </c>
      <c r="B43" s="7">
        <v>0</v>
      </c>
      <c r="C43" s="3">
        <v>0</v>
      </c>
      <c r="D43" s="7">
        <f>PRODUCT(((C43-1/K39)), K44)</f>
        <v>-0.99041533546325877</v>
      </c>
      <c r="E43" s="7">
        <f>PRODUCT((POWER((C43-1/K39),2)), K44)</f>
        <v>3.1642662474864495E-3</v>
      </c>
      <c r="F43" s="5"/>
    </row>
    <row r="44" spans="1:14">
      <c r="A44" s="1" t="s">
        <v>2</v>
      </c>
      <c r="B44" s="2">
        <f>SUM(B40:B43)</f>
        <v>88</v>
      </c>
      <c r="C44" s="1"/>
      <c r="D44" s="1"/>
      <c r="E44" s="2">
        <f>SUM(E40:E43)</f>
        <v>0.93094767380455734</v>
      </c>
      <c r="F44" s="2">
        <f>(1-(PRODUCT(K39,E44))/(K39-1))</f>
        <v>6.6068519548633131E-2</v>
      </c>
      <c r="J44" s="2" t="s">
        <v>79</v>
      </c>
      <c r="K44" s="2">
        <f>(K39-N39)</f>
        <v>310</v>
      </c>
    </row>
    <row r="46" spans="1:14" ht="17">
      <c r="A46" s="31" t="s">
        <v>121</v>
      </c>
      <c r="B46" s="31"/>
      <c r="C46" s="31"/>
      <c r="D46" s="31"/>
      <c r="E46" s="31"/>
      <c r="F46" s="31"/>
    </row>
    <row r="47" spans="1:14">
      <c r="A47" s="2" t="s">
        <v>0</v>
      </c>
      <c r="B47" s="2" t="s">
        <v>57</v>
      </c>
      <c r="C47" s="2" t="s">
        <v>1</v>
      </c>
      <c r="D47" s="1" t="s">
        <v>3</v>
      </c>
      <c r="E47" s="2" t="s">
        <v>4</v>
      </c>
      <c r="F47" s="2" t="s">
        <v>6</v>
      </c>
      <c r="J47" s="2" t="s">
        <v>5</v>
      </c>
      <c r="K47" s="2">
        <v>313</v>
      </c>
      <c r="M47" s="2" t="s">
        <v>78</v>
      </c>
      <c r="N47" s="2">
        <v>3</v>
      </c>
    </row>
    <row r="48" spans="1:14">
      <c r="A48" s="6" t="s">
        <v>118</v>
      </c>
      <c r="B48" s="7">
        <v>85</v>
      </c>
      <c r="C48" s="7">
        <f>(B48/B52)</f>
        <v>0.96590909090909094</v>
      </c>
      <c r="D48" s="7">
        <f>(C48-1/K47)</f>
        <v>0.96271420273017716</v>
      </c>
      <c r="E48" s="7">
        <f>POWER((C48-1/K47),2)</f>
        <v>0.92681863613840065</v>
      </c>
      <c r="F48" s="5"/>
    </row>
    <row r="49" spans="1:14">
      <c r="A49" s="6" t="s">
        <v>119</v>
      </c>
      <c r="B49" s="7">
        <v>0</v>
      </c>
      <c r="C49" s="7">
        <f>(B49/B52)</f>
        <v>0</v>
      </c>
      <c r="D49" s="7">
        <f>(C49-1/K47)</f>
        <v>-3.1948881789137379E-3</v>
      </c>
      <c r="E49" s="7">
        <f>POWER((C49-1/K47),2)</f>
        <v>1.020731047576274E-5</v>
      </c>
      <c r="F49" s="5"/>
    </row>
    <row r="50" spans="1:14">
      <c r="A50" s="6" t="s">
        <v>120</v>
      </c>
      <c r="B50" s="7">
        <v>3</v>
      </c>
      <c r="C50" s="7">
        <f>(B50/B52)</f>
        <v>3.4090909090909088E-2</v>
      </c>
      <c r="D50" s="7">
        <f>(C50-1/K47)</f>
        <v>3.089602091199535E-2</v>
      </c>
      <c r="E50" s="7">
        <f>POWER((C50-1/K47),2)</f>
        <v>9.5456410819445402E-4</v>
      </c>
      <c r="F50" s="5"/>
    </row>
    <row r="51" spans="1:14">
      <c r="A51" s="6" t="s">
        <v>77</v>
      </c>
      <c r="B51" s="7">
        <v>0</v>
      </c>
      <c r="C51" s="3">
        <v>0</v>
      </c>
      <c r="D51" s="7">
        <f>PRODUCT(((C51-1/K47)), K52)</f>
        <v>-0.99041533546325877</v>
      </c>
      <c r="E51" s="7">
        <f>PRODUCT((POWER((C51-1/K47),2)), K52)</f>
        <v>3.1642662474864495E-3</v>
      </c>
      <c r="F51" s="5"/>
    </row>
    <row r="52" spans="1:14">
      <c r="A52" s="1" t="s">
        <v>2</v>
      </c>
      <c r="B52" s="2">
        <f>SUM(B48:B51)</f>
        <v>88</v>
      </c>
      <c r="C52" s="1"/>
      <c r="D52" s="1"/>
      <c r="E52" s="2">
        <f>SUM(E48:E51)</f>
        <v>0.93094767380455734</v>
      </c>
      <c r="F52" s="2">
        <f>(1-(PRODUCT(K47,E52))/(K47-1))</f>
        <v>6.6068519548633131E-2</v>
      </c>
      <c r="J52" s="2" t="s">
        <v>79</v>
      </c>
      <c r="K52" s="2">
        <f>(K47-N47)</f>
        <v>310</v>
      </c>
    </row>
    <row r="54" spans="1:14" ht="17">
      <c r="A54" s="31" t="s">
        <v>267</v>
      </c>
      <c r="B54" s="31"/>
      <c r="C54" s="31"/>
      <c r="D54" s="31"/>
      <c r="E54" s="31"/>
      <c r="F54" s="31"/>
    </row>
    <row r="55" spans="1:14">
      <c r="A55" s="2" t="s">
        <v>0</v>
      </c>
      <c r="B55" s="2" t="s">
        <v>57</v>
      </c>
      <c r="C55" s="2" t="s">
        <v>1</v>
      </c>
      <c r="D55" s="1" t="s">
        <v>3</v>
      </c>
      <c r="E55" s="2" t="s">
        <v>4</v>
      </c>
      <c r="F55" s="2" t="s">
        <v>6</v>
      </c>
      <c r="J55" s="2" t="s">
        <v>5</v>
      </c>
      <c r="K55" s="2">
        <v>312</v>
      </c>
      <c r="M55" s="2" t="s">
        <v>78</v>
      </c>
      <c r="N55" s="2">
        <v>3</v>
      </c>
    </row>
    <row r="56" spans="1:14">
      <c r="A56" s="6" t="s">
        <v>268</v>
      </c>
      <c r="B56" s="7">
        <v>77</v>
      </c>
      <c r="C56" s="7">
        <f>(B56/B60)</f>
        <v>0.92771084337349397</v>
      </c>
      <c r="D56" s="7">
        <f>(C56-1/K55)</f>
        <v>0.92450571516836577</v>
      </c>
      <c r="E56" s="7">
        <f>POWER((C56-1/K55),2)</f>
        <v>0.85471081737897148</v>
      </c>
      <c r="F56" s="5"/>
    </row>
    <row r="57" spans="1:14">
      <c r="A57" s="6" t="s">
        <v>156</v>
      </c>
      <c r="B57" s="7">
        <v>0</v>
      </c>
      <c r="C57" s="7">
        <f>(B57/B60)</f>
        <v>0</v>
      </c>
      <c r="D57" s="7">
        <f>(C57-1/K55)</f>
        <v>-3.205128205128205E-3</v>
      </c>
      <c r="E57" s="7">
        <f>POWER((C57-1/K55),2)</f>
        <v>1.0272846811308349E-5</v>
      </c>
      <c r="F57" s="5"/>
    </row>
    <row r="58" spans="1:14">
      <c r="A58" s="6" t="s">
        <v>269</v>
      </c>
      <c r="B58" s="7">
        <v>6</v>
      </c>
      <c r="C58" s="7">
        <f>(B58/B60)</f>
        <v>7.2289156626506021E-2</v>
      </c>
      <c r="D58" s="7">
        <f>(C58-1/K55)</f>
        <v>6.9084028421377813E-2</v>
      </c>
      <c r="E58" s="7">
        <f>POWER((C58-1/K55),2)</f>
        <v>4.7726029829257373E-3</v>
      </c>
      <c r="F58" s="5"/>
    </row>
    <row r="59" spans="1:14">
      <c r="A59" s="6" t="s">
        <v>77</v>
      </c>
      <c r="B59" s="7">
        <v>0</v>
      </c>
      <c r="C59" s="3">
        <v>0</v>
      </c>
      <c r="D59" s="7">
        <f>PRODUCT(((C59-1/K55)), K60)</f>
        <v>-0.99038461538461531</v>
      </c>
      <c r="E59" s="7">
        <f>PRODUCT((POWER((C59-1/K55),2)), K60)</f>
        <v>3.1743096646942798E-3</v>
      </c>
      <c r="F59" s="5"/>
    </row>
    <row r="60" spans="1:14">
      <c r="A60" s="1" t="s">
        <v>2</v>
      </c>
      <c r="B60" s="2">
        <f>SUM(B56:B59)</f>
        <v>83</v>
      </c>
      <c r="C60" s="1"/>
      <c r="D60" s="1"/>
      <c r="E60" s="2">
        <f>SUM(E56:E59)</f>
        <v>0.86266800287340273</v>
      </c>
      <c r="F60" s="2">
        <f>(1-(PRODUCT(K55,E60))/(K55-1))</f>
        <v>0.13455814502732577</v>
      </c>
      <c r="J60" s="2" t="s">
        <v>79</v>
      </c>
      <c r="K60" s="2">
        <f>(K55-N55)</f>
        <v>309</v>
      </c>
    </row>
    <row r="62" spans="1:14" ht="17">
      <c r="A62" s="31" t="s">
        <v>272</v>
      </c>
      <c r="B62" s="31"/>
      <c r="C62" s="31"/>
      <c r="D62" s="31"/>
      <c r="E62" s="31"/>
      <c r="F62" s="31"/>
    </row>
    <row r="63" spans="1:14">
      <c r="A63" s="2" t="s">
        <v>0</v>
      </c>
      <c r="B63" s="2" t="s">
        <v>57</v>
      </c>
      <c r="C63" s="2" t="s">
        <v>1</v>
      </c>
      <c r="D63" s="1" t="s">
        <v>3</v>
      </c>
      <c r="E63" s="2" t="s">
        <v>4</v>
      </c>
      <c r="F63" s="2" t="s">
        <v>6</v>
      </c>
      <c r="J63" s="2" t="s">
        <v>5</v>
      </c>
      <c r="K63" s="2">
        <v>308</v>
      </c>
      <c r="M63" s="2" t="s">
        <v>78</v>
      </c>
      <c r="N63" s="2">
        <v>2</v>
      </c>
    </row>
    <row r="64" spans="1:14">
      <c r="A64" s="6" t="s">
        <v>118</v>
      </c>
      <c r="B64" s="7">
        <v>85</v>
      </c>
      <c r="C64" s="7">
        <f>(B64/B67)</f>
        <v>1</v>
      </c>
      <c r="D64" s="7">
        <f>(C64-1/K63)</f>
        <v>0.99675324675324672</v>
      </c>
      <c r="E64" s="7">
        <f>POWER((C64-1/K63),2)</f>
        <v>0.9935170349131387</v>
      </c>
      <c r="F64" s="5"/>
    </row>
    <row r="65" spans="1:15">
      <c r="A65" s="6" t="s">
        <v>271</v>
      </c>
      <c r="B65" s="7">
        <v>0</v>
      </c>
      <c r="C65" s="7">
        <f>(B65/B67)</f>
        <v>0</v>
      </c>
      <c r="D65" s="7">
        <f>(C65-1/K63)</f>
        <v>-3.246753246753247E-3</v>
      </c>
      <c r="E65" s="7">
        <f>POWER((C65-1/K63),2)</f>
        <v>1.0541406645302751E-5</v>
      </c>
      <c r="F65" s="5"/>
    </row>
    <row r="66" spans="1:15">
      <c r="A66" s="6" t="s">
        <v>77</v>
      </c>
      <c r="B66" s="7">
        <v>0</v>
      </c>
      <c r="C66" s="3">
        <v>0</v>
      </c>
      <c r="D66" s="7">
        <f>PRODUCT(((C66-1/K63)), K68)</f>
        <v>-0.99350649350649356</v>
      </c>
      <c r="E66" s="7">
        <f>PRODUCT((POWER((C66-1/K63),2)), K68)</f>
        <v>3.2256704334626416E-3</v>
      </c>
      <c r="F66" s="5"/>
    </row>
    <row r="67" spans="1:15">
      <c r="A67" s="1" t="s">
        <v>2</v>
      </c>
      <c r="B67" s="2">
        <f>SUM(B64:B66)</f>
        <v>85</v>
      </c>
      <c r="C67" s="1"/>
      <c r="D67" s="1"/>
      <c r="E67" s="2">
        <f>SUM(E64:E66)</f>
        <v>0.99675324675324661</v>
      </c>
      <c r="F67" s="2">
        <f>(1-(PRODUCT(K63,E67))/(K63-1))</f>
        <v>2.2204460492503131E-16</v>
      </c>
    </row>
    <row r="68" spans="1:15">
      <c r="J68" s="2" t="s">
        <v>79</v>
      </c>
      <c r="K68" s="2">
        <f>(K63-N63)</f>
        <v>306</v>
      </c>
    </row>
    <row r="70" spans="1:15" ht="17">
      <c r="A70" s="31" t="s">
        <v>266</v>
      </c>
      <c r="B70" s="31"/>
      <c r="C70" s="31"/>
      <c r="D70" s="31"/>
      <c r="E70" s="31"/>
      <c r="F70" s="31"/>
    </row>
    <row r="71" spans="1:15">
      <c r="A71" s="2" t="s">
        <v>0</v>
      </c>
      <c r="B71" s="2" t="s">
        <v>30</v>
      </c>
      <c r="C71" s="2" t="s">
        <v>57</v>
      </c>
      <c r="D71" s="2" t="s">
        <v>8</v>
      </c>
      <c r="E71" s="2" t="s">
        <v>24</v>
      </c>
      <c r="F71" s="2" t="s">
        <v>25</v>
      </c>
      <c r="G71" s="1" t="s">
        <v>26</v>
      </c>
      <c r="H71" s="2" t="s">
        <v>58</v>
      </c>
      <c r="I71" s="2" t="s">
        <v>59</v>
      </c>
      <c r="J71" s="1" t="s">
        <v>60</v>
      </c>
      <c r="K71" s="2" t="s">
        <v>18</v>
      </c>
      <c r="N71" s="2" t="s">
        <v>7</v>
      </c>
      <c r="O71" s="2">
        <v>2</v>
      </c>
    </row>
    <row r="72" spans="1:15">
      <c r="A72" s="9" t="s">
        <v>61</v>
      </c>
      <c r="B72" s="10">
        <v>0</v>
      </c>
      <c r="C72" s="10">
        <v>3</v>
      </c>
      <c r="D72" s="7">
        <f>SUM(B72:C72)</f>
        <v>3</v>
      </c>
      <c r="E72" s="7">
        <f>(B72/D72)</f>
        <v>0</v>
      </c>
      <c r="F72" s="7">
        <f>(E72-1/O71)</f>
        <v>-0.5</v>
      </c>
      <c r="G72" s="7">
        <f>POWER((E72-1/O71),2)</f>
        <v>0.25</v>
      </c>
      <c r="H72" s="7">
        <f>(C72/D72)</f>
        <v>1</v>
      </c>
      <c r="I72" s="7">
        <f>(H72-1/O71)</f>
        <v>0.5</v>
      </c>
      <c r="J72" s="7">
        <f>POWER((H72-1/O71),2)</f>
        <v>0.25</v>
      </c>
      <c r="K72" s="7">
        <f>(1-(PRODUCT(O71,(G72+J72)))/(O71-1))</f>
        <v>0</v>
      </c>
    </row>
    <row r="73" spans="1:15">
      <c r="A73" s="9" t="s">
        <v>62</v>
      </c>
      <c r="B73" s="10">
        <v>19</v>
      </c>
      <c r="C73" s="10">
        <v>0</v>
      </c>
      <c r="D73" s="7">
        <f>SUM(B73:C73)</f>
        <v>19</v>
      </c>
      <c r="E73" s="7">
        <f>(B73/D73)</f>
        <v>1</v>
      </c>
      <c r="F73" s="7">
        <f>(E73-1/O71)</f>
        <v>0.5</v>
      </c>
      <c r="G73" s="7">
        <f>POWER((E73-1/O71),2)</f>
        <v>0.25</v>
      </c>
      <c r="H73" s="7">
        <f>(C73/D73)</f>
        <v>0</v>
      </c>
      <c r="I73" s="7">
        <f>(H73-1/O71)</f>
        <v>-0.5</v>
      </c>
      <c r="J73" s="7">
        <f>POWER((H73-1/O71),2)</f>
        <v>0.25</v>
      </c>
      <c r="K73" s="7">
        <f>(1-(PRODUCT(O71,(G73+J73)))/(O71-1))</f>
        <v>0</v>
      </c>
    </row>
    <row r="74" spans="1:15">
      <c r="A74" s="9" t="s">
        <v>63</v>
      </c>
      <c r="B74" s="10">
        <v>2</v>
      </c>
      <c r="C74" s="10">
        <v>85</v>
      </c>
      <c r="D74" s="7">
        <f>SUM(B74:C74)</f>
        <v>87</v>
      </c>
      <c r="E74" s="7">
        <f>(B74/D74)</f>
        <v>2.2988505747126436E-2</v>
      </c>
      <c r="F74" s="7">
        <f>(E74-1/O71)</f>
        <v>-0.47701149425287359</v>
      </c>
      <c r="G74" s="7">
        <f>POWER((E74-1/O71),2)</f>
        <v>0.22753996564935924</v>
      </c>
      <c r="H74" s="7">
        <f>(C74/D74)</f>
        <v>0.97701149425287359</v>
      </c>
      <c r="I74" s="7">
        <f>(H74-1/O71)</f>
        <v>0.47701149425287359</v>
      </c>
      <c r="J74" s="7">
        <f>POWER((H74-1/O71),2)</f>
        <v>0.22753996564935924</v>
      </c>
      <c r="K74" s="7">
        <f>(1-(PRODUCT(O71,(G74+J74)))/(O71-1))</f>
        <v>8.9840137402563025E-2</v>
      </c>
    </row>
    <row r="75" spans="1:15">
      <c r="A75" s="1" t="s">
        <v>2</v>
      </c>
      <c r="B75" s="2">
        <f>SUM(B72:B74)</f>
        <v>21</v>
      </c>
      <c r="C75" s="2">
        <f>SUM(C72:C74)</f>
        <v>88</v>
      </c>
      <c r="D75" s="2">
        <f>SUM(D72:D74)</f>
        <v>109</v>
      </c>
      <c r="E75" s="1"/>
      <c r="F75" s="1"/>
      <c r="G75" s="2"/>
      <c r="H75" s="1"/>
      <c r="I75" s="1"/>
      <c r="J75" s="2"/>
      <c r="K75" s="2">
        <f>SUM(K72:K74)/O75</f>
        <v>2.9946712467521008E-2</v>
      </c>
      <c r="N75" s="2" t="s">
        <v>32</v>
      </c>
      <c r="O75" s="2">
        <v>3</v>
      </c>
    </row>
    <row r="77" spans="1:15" ht="17">
      <c r="A77" s="31" t="s">
        <v>122</v>
      </c>
      <c r="B77" s="31"/>
      <c r="C77" s="31"/>
      <c r="D77" s="31"/>
      <c r="E77" s="31"/>
      <c r="F77" s="31"/>
    </row>
    <row r="78" spans="1:15">
      <c r="A78" s="2" t="s">
        <v>0</v>
      </c>
      <c r="B78" s="2" t="s">
        <v>30</v>
      </c>
      <c r="C78" s="2" t="s">
        <v>57</v>
      </c>
      <c r="D78" s="2" t="s">
        <v>8</v>
      </c>
      <c r="E78" s="2" t="s">
        <v>24</v>
      </c>
      <c r="F78" s="2" t="s">
        <v>25</v>
      </c>
      <c r="G78" s="1" t="s">
        <v>26</v>
      </c>
      <c r="H78" s="2" t="s">
        <v>58</v>
      </c>
      <c r="I78" s="2" t="s">
        <v>59</v>
      </c>
      <c r="J78" s="1" t="s">
        <v>60</v>
      </c>
      <c r="K78" s="2" t="s">
        <v>18</v>
      </c>
      <c r="N78" s="2" t="s">
        <v>7</v>
      </c>
      <c r="O78" s="2">
        <v>2</v>
      </c>
    </row>
    <row r="79" spans="1:15">
      <c r="A79" s="9" t="s">
        <v>61</v>
      </c>
      <c r="B79" s="10">
        <v>0</v>
      </c>
      <c r="C79" s="10">
        <v>85</v>
      </c>
      <c r="D79" s="7">
        <f>SUM(B79:C79)</f>
        <v>85</v>
      </c>
      <c r="E79" s="7">
        <f>(B79/D79)</f>
        <v>0</v>
      </c>
      <c r="F79" s="7">
        <f>(E79-1/O78)</f>
        <v>-0.5</v>
      </c>
      <c r="G79" s="7">
        <f>POWER((E79-1/O78),2)</f>
        <v>0.25</v>
      </c>
      <c r="H79" s="7">
        <f>(C79/D79)</f>
        <v>1</v>
      </c>
      <c r="I79" s="7">
        <f>(H79-1/O78)</f>
        <v>0.5</v>
      </c>
      <c r="J79" s="7">
        <f>POWER((H79-1/O78),2)</f>
        <v>0.25</v>
      </c>
      <c r="K79" s="7">
        <f>(1-(PRODUCT(O78,(G79+J79)))/(O78-1))</f>
        <v>0</v>
      </c>
    </row>
    <row r="80" spans="1:15">
      <c r="A80" s="9" t="s">
        <v>62</v>
      </c>
      <c r="B80" s="10">
        <v>17</v>
      </c>
      <c r="C80" s="10">
        <v>0</v>
      </c>
      <c r="D80" s="7">
        <f>SUM(B80:C80)</f>
        <v>17</v>
      </c>
      <c r="E80" s="7">
        <f>(B80/D80)</f>
        <v>1</v>
      </c>
      <c r="F80" s="7">
        <f>(E80-1/O78)</f>
        <v>0.5</v>
      </c>
      <c r="G80" s="7">
        <f>POWER((E80-1/O78),2)</f>
        <v>0.25</v>
      </c>
      <c r="H80" s="7">
        <f>(C80/D80)</f>
        <v>0</v>
      </c>
      <c r="I80" s="7">
        <f>(H80-1/O78)</f>
        <v>-0.5</v>
      </c>
      <c r="J80" s="7">
        <f>POWER((H80-1/O78),2)</f>
        <v>0.25</v>
      </c>
      <c r="K80" s="7">
        <f>(1-(PRODUCT(O78,(G80+J80)))/(O78-1))</f>
        <v>0</v>
      </c>
    </row>
    <row r="81" spans="1:15">
      <c r="A81" s="9" t="s">
        <v>63</v>
      </c>
      <c r="B81" s="10">
        <v>0</v>
      </c>
      <c r="C81" s="10">
        <v>3</v>
      </c>
      <c r="D81" s="7">
        <f>SUM(B81:C81)</f>
        <v>3</v>
      </c>
      <c r="E81" s="7">
        <f>(B81/D81)</f>
        <v>0</v>
      </c>
      <c r="F81" s="7">
        <f>(E81-1/O78)</f>
        <v>-0.5</v>
      </c>
      <c r="G81" s="7">
        <f>POWER((E81-1/O78),2)</f>
        <v>0.25</v>
      </c>
      <c r="H81" s="7">
        <f>(C81/D81)</f>
        <v>1</v>
      </c>
      <c r="I81" s="7">
        <f>(H81-1/O78)</f>
        <v>0.5</v>
      </c>
      <c r="J81" s="7">
        <f>POWER((H81-1/O78),2)</f>
        <v>0.25</v>
      </c>
      <c r="K81" s="7">
        <f>(1-(PRODUCT(O78,(G81+J81)))/(O78-1))</f>
        <v>0</v>
      </c>
    </row>
    <row r="82" spans="1:15">
      <c r="A82" s="1" t="s">
        <v>2</v>
      </c>
      <c r="B82" s="2">
        <f>SUM(B79:B81)</f>
        <v>17</v>
      </c>
      <c r="C82" s="2">
        <f>SUM(C79:C81)</f>
        <v>88</v>
      </c>
      <c r="D82" s="2">
        <f>SUM(D79:D81)</f>
        <v>105</v>
      </c>
      <c r="E82" s="1"/>
      <c r="F82" s="1"/>
      <c r="G82" s="2"/>
      <c r="H82" s="1"/>
      <c r="I82" s="1"/>
      <c r="J82" s="2"/>
      <c r="K82" s="2">
        <f>SUM(K79:K81)/O82</f>
        <v>0</v>
      </c>
      <c r="N82" s="2" t="s">
        <v>32</v>
      </c>
      <c r="O82" s="2">
        <v>3</v>
      </c>
    </row>
    <row r="84" spans="1:15" ht="17">
      <c r="A84" s="31" t="s">
        <v>270</v>
      </c>
      <c r="B84" s="31"/>
      <c r="C84" s="31"/>
      <c r="D84" s="31"/>
      <c r="E84" s="31"/>
      <c r="F84" s="31"/>
    </row>
    <row r="85" spans="1:15">
      <c r="A85" s="2" t="s">
        <v>0</v>
      </c>
      <c r="B85" s="2" t="s">
        <v>30</v>
      </c>
      <c r="C85" s="2" t="s">
        <v>57</v>
      </c>
      <c r="D85" s="2" t="s">
        <v>8</v>
      </c>
      <c r="E85" s="2" t="s">
        <v>24</v>
      </c>
      <c r="F85" s="2" t="s">
        <v>25</v>
      </c>
      <c r="G85" s="1" t="s">
        <v>26</v>
      </c>
      <c r="H85" s="2" t="s">
        <v>58</v>
      </c>
      <c r="I85" s="2" t="s">
        <v>59</v>
      </c>
      <c r="J85" s="1" t="s">
        <v>60</v>
      </c>
      <c r="K85" s="2" t="s">
        <v>18</v>
      </c>
      <c r="N85" s="2" t="s">
        <v>7</v>
      </c>
      <c r="O85" s="2">
        <v>2</v>
      </c>
    </row>
    <row r="86" spans="1:15">
      <c r="A86" s="6" t="s">
        <v>268</v>
      </c>
      <c r="B86" s="10">
        <v>0</v>
      </c>
      <c r="C86" s="10">
        <v>77</v>
      </c>
      <c r="D86" s="7">
        <f>SUM(B86:C86)</f>
        <v>77</v>
      </c>
      <c r="E86" s="7">
        <f>(B86/D86)</f>
        <v>0</v>
      </c>
      <c r="F86" s="7">
        <f>(E86-1/O85)</f>
        <v>-0.5</v>
      </c>
      <c r="G86" s="7">
        <f>POWER((E86-1/O85),2)</f>
        <v>0.25</v>
      </c>
      <c r="H86" s="7">
        <f>(C86/D86)</f>
        <v>1</v>
      </c>
      <c r="I86" s="7">
        <f>(H86-1/O85)</f>
        <v>0.5</v>
      </c>
      <c r="J86" s="7">
        <f>POWER((H86-1/O85),2)</f>
        <v>0.25</v>
      </c>
      <c r="K86" s="7">
        <f>(1-(PRODUCT(O85,(G86+J86)))/(O85-1))</f>
        <v>0</v>
      </c>
    </row>
    <row r="87" spans="1:15">
      <c r="A87" s="6" t="s">
        <v>156</v>
      </c>
      <c r="B87" s="10">
        <v>9</v>
      </c>
      <c r="C87" s="10">
        <v>0</v>
      </c>
      <c r="D87" s="7">
        <f>SUM(B87:C87)</f>
        <v>9</v>
      </c>
      <c r="E87" s="7">
        <f>(B87/D87)</f>
        <v>1</v>
      </c>
      <c r="F87" s="7">
        <f>(E87-1/O85)</f>
        <v>0.5</v>
      </c>
      <c r="G87" s="7">
        <f>POWER((E87-1/O85),2)</f>
        <v>0.25</v>
      </c>
      <c r="H87" s="7">
        <f>(C87/D87)</f>
        <v>0</v>
      </c>
      <c r="I87" s="7">
        <f>(H87-1/O85)</f>
        <v>-0.5</v>
      </c>
      <c r="J87" s="7">
        <f>POWER((H87-1/O85),2)</f>
        <v>0.25</v>
      </c>
      <c r="K87" s="7">
        <f>(1-(PRODUCT(O85,(G87+J87)))/(O85-1))</f>
        <v>0</v>
      </c>
    </row>
    <row r="88" spans="1:15">
      <c r="A88" s="6" t="s">
        <v>269</v>
      </c>
      <c r="B88" s="10">
        <v>0</v>
      </c>
      <c r="C88" s="10">
        <v>6</v>
      </c>
      <c r="D88" s="7">
        <f>SUM(B88:C88)</f>
        <v>6</v>
      </c>
      <c r="E88" s="7">
        <f>(B88/D88)</f>
        <v>0</v>
      </c>
      <c r="F88" s="7">
        <f>(E88-1/O85)</f>
        <v>-0.5</v>
      </c>
      <c r="G88" s="7">
        <f>POWER((E88-1/O85),2)</f>
        <v>0.25</v>
      </c>
      <c r="H88" s="7">
        <f>(C88/D88)</f>
        <v>1</v>
      </c>
      <c r="I88" s="7">
        <f>(H88-1/O85)</f>
        <v>0.5</v>
      </c>
      <c r="J88" s="7">
        <f>POWER((H88-1/O85),2)</f>
        <v>0.25</v>
      </c>
      <c r="K88" s="7">
        <f>(1-(PRODUCT(O85,(G88+J88)))/(O85-1))</f>
        <v>0</v>
      </c>
    </row>
    <row r="89" spans="1:15">
      <c r="A89" s="1" t="s">
        <v>2</v>
      </c>
      <c r="B89" s="2">
        <f>SUM(B86:B88)</f>
        <v>9</v>
      </c>
      <c r="C89" s="2">
        <f>SUM(C86:C88)</f>
        <v>83</v>
      </c>
      <c r="D89" s="2">
        <f>SUM(D86:D88)</f>
        <v>92</v>
      </c>
      <c r="E89" s="1"/>
      <c r="F89" s="1"/>
      <c r="G89" s="2"/>
      <c r="H89" s="1"/>
      <c r="I89" s="1"/>
      <c r="J89" s="2"/>
      <c r="K89" s="2">
        <f>SUM(K86:K88)/O89</f>
        <v>0</v>
      </c>
      <c r="N89" s="2" t="s">
        <v>32</v>
      </c>
      <c r="O89" s="2">
        <v>3</v>
      </c>
    </row>
    <row r="91" spans="1:15" ht="17">
      <c r="A91" s="31" t="s">
        <v>273</v>
      </c>
      <c r="B91" s="31"/>
      <c r="C91" s="31"/>
      <c r="D91" s="31"/>
      <c r="E91" s="31"/>
      <c r="F91" s="31"/>
    </row>
    <row r="92" spans="1:15">
      <c r="A92" s="2" t="s">
        <v>0</v>
      </c>
      <c r="B92" s="2" t="s">
        <v>30</v>
      </c>
      <c r="C92" s="2" t="s">
        <v>57</v>
      </c>
      <c r="D92" s="2" t="s">
        <v>8</v>
      </c>
      <c r="E92" s="2" t="s">
        <v>24</v>
      </c>
      <c r="F92" s="2" t="s">
        <v>25</v>
      </c>
      <c r="G92" s="1" t="s">
        <v>26</v>
      </c>
      <c r="H92" s="2" t="s">
        <v>58</v>
      </c>
      <c r="I92" s="2" t="s">
        <v>59</v>
      </c>
      <c r="J92" s="1" t="s">
        <v>60</v>
      </c>
      <c r="K92" s="2" t="s">
        <v>18</v>
      </c>
      <c r="N92" s="2" t="s">
        <v>7</v>
      </c>
      <c r="O92" s="2">
        <v>2</v>
      </c>
    </row>
    <row r="93" spans="1:15">
      <c r="A93" s="6" t="s">
        <v>118</v>
      </c>
      <c r="B93" s="10">
        <v>0</v>
      </c>
      <c r="C93" s="10">
        <v>85</v>
      </c>
      <c r="D93" s="7">
        <f>SUM(B93:C93)</f>
        <v>85</v>
      </c>
      <c r="E93" s="7">
        <f>(B93/D93)</f>
        <v>0</v>
      </c>
      <c r="F93" s="7">
        <f>(E93-1/O92)</f>
        <v>-0.5</v>
      </c>
      <c r="G93" s="7">
        <f>POWER((E93-1/O92),2)</f>
        <v>0.25</v>
      </c>
      <c r="H93" s="7">
        <f>(C93/D93)</f>
        <v>1</v>
      </c>
      <c r="I93" s="7">
        <f>(H93-1/O92)</f>
        <v>0.5</v>
      </c>
      <c r="J93" s="7">
        <f>POWER((H93-1/O92),2)</f>
        <v>0.25</v>
      </c>
      <c r="K93" s="7">
        <f>(1-(PRODUCT(O92,(G93+J93)))/(O92-1))</f>
        <v>0</v>
      </c>
    </row>
    <row r="94" spans="1:15">
      <c r="A94" s="6" t="s">
        <v>271</v>
      </c>
      <c r="B94" s="10">
        <v>18</v>
      </c>
      <c r="C94" s="10">
        <v>0</v>
      </c>
      <c r="D94" s="7">
        <f>SUM(B94:C94)</f>
        <v>18</v>
      </c>
      <c r="E94" s="7">
        <f>(B94/D94)</f>
        <v>1</v>
      </c>
      <c r="F94" s="7">
        <f>(E94-1/O92)</f>
        <v>0.5</v>
      </c>
      <c r="G94" s="7">
        <f>POWER((E94-1/O92),2)</f>
        <v>0.25</v>
      </c>
      <c r="H94" s="7">
        <f>(C94/D94)</f>
        <v>0</v>
      </c>
      <c r="I94" s="7">
        <f>(H94-1/O92)</f>
        <v>-0.5</v>
      </c>
      <c r="J94" s="7">
        <f>POWER((H94-1/O92),2)</f>
        <v>0.25</v>
      </c>
      <c r="K94" s="7">
        <f>(1-(PRODUCT(O92,(G94+J94)))/(O92-1))</f>
        <v>0</v>
      </c>
    </row>
    <row r="95" spans="1:15">
      <c r="A95" s="1" t="s">
        <v>2</v>
      </c>
      <c r="B95" s="2">
        <f>SUM(B93:B94)</f>
        <v>18</v>
      </c>
      <c r="C95" s="2">
        <f>SUM(C93:C94)</f>
        <v>85</v>
      </c>
      <c r="D95" s="2">
        <f>SUM(D93:D94)</f>
        <v>103</v>
      </c>
      <c r="E95" s="1"/>
      <c r="F95" s="1"/>
      <c r="G95" s="2"/>
      <c r="H95" s="1"/>
      <c r="I95" s="1"/>
      <c r="J95" s="2"/>
      <c r="K95" s="2">
        <f>SUM(K93:K94)/O96</f>
        <v>0</v>
      </c>
    </row>
    <row r="96" spans="1:15">
      <c r="N96" s="2" t="s">
        <v>32</v>
      </c>
      <c r="O96" s="2">
        <v>2</v>
      </c>
    </row>
  </sheetData>
  <mergeCells count="13">
    <mergeCell ref="A84:F84"/>
    <mergeCell ref="A91:F91"/>
    <mergeCell ref="E4:G4"/>
    <mergeCell ref="A14:F14"/>
    <mergeCell ref="A38:F38"/>
    <mergeCell ref="A54:F54"/>
    <mergeCell ref="A6:F6"/>
    <mergeCell ref="A22:F22"/>
    <mergeCell ref="A30:F30"/>
    <mergeCell ref="A46:F46"/>
    <mergeCell ref="A62:F62"/>
    <mergeCell ref="A77:F77"/>
    <mergeCell ref="A70:F70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Icons-Freemind</vt:lpstr>
      <vt:lpstr>Clouds-Freemind</vt:lpstr>
      <vt:lpstr>Guillemets-ArgoUML</vt:lpstr>
      <vt:lpstr>Total-101Companies</vt:lpstr>
      <vt:lpstr>Cut-101Companies</vt:lpstr>
      <vt:lpstr>Environmentlock-BerkeleyDB</vt:lpstr>
      <vt:lpstr>Checksum-BerkeleyDB</vt:lpstr>
      <vt:lpstr>DeleteOp-BerkeleyDB</vt:lpstr>
      <vt:lpstr>LookAhead-BerkeleyDB</vt:lpstr>
      <vt:lpstr>Evictor-BerkeleyDB</vt:lpstr>
      <vt:lpstr>NIO-BerkeleyDB</vt:lpstr>
      <vt:lpstr>IO-BerkeleyDB</vt:lpstr>
      <vt:lpstr>INCompressor-BerkeleyDB</vt:lpstr>
      <vt:lpstr>Sudoku-Solver</vt:lpstr>
      <vt:lpstr>Sudoku-Undo</vt:lpstr>
      <vt:lpstr>Sudoku-guesser</vt:lpstr>
      <vt:lpstr>Gráficos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Mostaert</dc:creator>
  <cp:lastModifiedBy>Rodrigo Andrade</cp:lastModifiedBy>
  <cp:lastPrinted>2010-04-20T03:18:32Z</cp:lastPrinted>
  <dcterms:created xsi:type="dcterms:W3CDTF">2009-10-06T23:34:57Z</dcterms:created>
  <dcterms:modified xsi:type="dcterms:W3CDTF">2013-11-20T14:37:04Z</dcterms:modified>
</cp:coreProperties>
</file>